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0" yWindow="225" windowWidth="18645" windowHeight="14940" tabRatio="781" activeTab="4"/>
  </bookViews>
  <sheets>
    <sheet name="Кольцово" sheetId="49" r:id="rId1"/>
    <sheet name="ЖК Волга Лайф" sheetId="36" r:id="rId2"/>
    <sheet name="ЖК Лесная Мелодия 3" sheetId="35" r:id="rId3"/>
    <sheet name="ЖК Медовый" sheetId="42" r:id="rId4"/>
    <sheet name="ПИФ МЕдовый" sheetId="44" r:id="rId5"/>
  </sheets>
  <definedNames>
    <definedName name="_xlnm._FilterDatabase" localSheetId="1" hidden="1">'ЖК Волга Лайф'!#REF!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42" l="1"/>
  <c r="F55" i="42"/>
  <c r="F56" i="42"/>
  <c r="F57" i="42"/>
  <c r="F58" i="42"/>
  <c r="F59" i="42"/>
  <c r="F60" i="42"/>
  <c r="F61" i="42"/>
  <c r="F62" i="42"/>
  <c r="F63" i="42"/>
  <c r="F64" i="42"/>
  <c r="F65" i="42"/>
  <c r="F66" i="42"/>
  <c r="F67" i="42"/>
  <c r="F68" i="42"/>
  <c r="F69" i="42"/>
  <c r="F70" i="42"/>
  <c r="F71" i="42"/>
  <c r="F72" i="42"/>
  <c r="F73" i="42"/>
  <c r="F74" i="42"/>
  <c r="F53" i="42"/>
  <c r="D54" i="42"/>
  <c r="D55" i="42"/>
  <c r="D56" i="42"/>
  <c r="D57" i="42"/>
  <c r="D58" i="42"/>
  <c r="D59" i="42"/>
  <c r="D60" i="42"/>
  <c r="D61" i="42"/>
  <c r="D62" i="42"/>
  <c r="D63" i="42"/>
  <c r="D64" i="42"/>
  <c r="D65" i="42"/>
  <c r="D66" i="42"/>
  <c r="D67" i="42"/>
  <c r="D68" i="42"/>
  <c r="D69" i="42"/>
  <c r="D70" i="42"/>
  <c r="D71" i="42"/>
  <c r="D72" i="42"/>
  <c r="D73" i="42"/>
  <c r="D74" i="42"/>
  <c r="D53" i="42"/>
  <c r="F29" i="42"/>
  <c r="F30" i="42"/>
  <c r="F31" i="42"/>
  <c r="F32" i="42"/>
  <c r="F33" i="42"/>
  <c r="F34" i="42"/>
  <c r="F35" i="42"/>
  <c r="F36" i="42"/>
  <c r="F37" i="42"/>
  <c r="F38" i="42"/>
  <c r="F39" i="42"/>
  <c r="F40" i="42"/>
  <c r="F41" i="42"/>
  <c r="F42" i="42"/>
  <c r="F43" i="42"/>
  <c r="F44" i="42"/>
  <c r="F45" i="42"/>
  <c r="F46" i="42"/>
  <c r="F47" i="42"/>
  <c r="F48" i="42"/>
  <c r="F49" i="42"/>
  <c r="F28" i="42"/>
  <c r="D29" i="42"/>
  <c r="D30" i="42"/>
  <c r="D31" i="42"/>
  <c r="D32" i="42"/>
  <c r="D33" i="42"/>
  <c r="D34" i="42"/>
  <c r="D35" i="42"/>
  <c r="D36" i="42"/>
  <c r="D37" i="42"/>
  <c r="D38" i="42"/>
  <c r="D39" i="42"/>
  <c r="D40" i="42"/>
  <c r="D41" i="42"/>
  <c r="D42" i="42"/>
  <c r="D43" i="42"/>
  <c r="D44" i="42"/>
  <c r="D45" i="42"/>
  <c r="D46" i="42"/>
  <c r="D47" i="42"/>
  <c r="D48" i="42"/>
  <c r="D49" i="42"/>
  <c r="D28" i="42"/>
  <c r="J42" i="35"/>
  <c r="D45" i="35"/>
  <c r="D46" i="35"/>
  <c r="D47" i="35"/>
  <c r="D48" i="35"/>
  <c r="D49" i="35"/>
  <c r="D50" i="35"/>
  <c r="D51" i="35"/>
  <c r="D52" i="35"/>
  <c r="D44" i="35"/>
  <c r="D42" i="35"/>
  <c r="J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7" i="35"/>
  <c r="H22" i="35"/>
  <c r="F23" i="35"/>
  <c r="F24" i="35"/>
  <c r="F25" i="35"/>
  <c r="F26" i="35"/>
  <c r="F27" i="35"/>
  <c r="F28" i="35"/>
  <c r="F29" i="35"/>
  <c r="F30" i="35"/>
  <c r="F31" i="35"/>
  <c r="F32" i="35"/>
  <c r="F22" i="35"/>
  <c r="D25" i="35"/>
  <c r="D26" i="35"/>
  <c r="D27" i="35"/>
  <c r="D28" i="35"/>
  <c r="D29" i="35"/>
  <c r="D30" i="35"/>
  <c r="D31" i="35"/>
  <c r="D32" i="35"/>
  <c r="D24" i="35"/>
  <c r="D22" i="35"/>
  <c r="J58" i="36"/>
  <c r="J59" i="36"/>
  <c r="J60" i="36"/>
  <c r="J61" i="36"/>
  <c r="J62" i="36"/>
  <c r="J63" i="36"/>
  <c r="J64" i="36"/>
  <c r="J65" i="36"/>
  <c r="J66" i="36"/>
  <c r="J67" i="36"/>
  <c r="J68" i="36"/>
  <c r="J69" i="36"/>
  <c r="J70" i="36"/>
  <c r="J71" i="36"/>
  <c r="J72" i="36"/>
  <c r="J73" i="36"/>
  <c r="J74" i="36"/>
  <c r="J75" i="36"/>
  <c r="J76" i="36"/>
  <c r="J77" i="36"/>
  <c r="J78" i="36"/>
  <c r="J79" i="36"/>
  <c r="J80" i="36"/>
  <c r="J57" i="36"/>
  <c r="H58" i="36"/>
  <c r="H59" i="36"/>
  <c r="H60" i="36"/>
  <c r="H61" i="36"/>
  <c r="H62" i="36"/>
  <c r="H63" i="36"/>
  <c r="H64" i="36"/>
  <c r="H65" i="36"/>
  <c r="H66" i="36"/>
  <c r="H67" i="36"/>
  <c r="H68" i="36"/>
  <c r="H69" i="36"/>
  <c r="H70" i="36"/>
  <c r="H71" i="36"/>
  <c r="H72" i="36"/>
  <c r="H73" i="36"/>
  <c r="H74" i="36"/>
  <c r="H75" i="36"/>
  <c r="H76" i="36"/>
  <c r="H77" i="36"/>
  <c r="H78" i="36"/>
  <c r="H79" i="36"/>
  <c r="H80" i="36"/>
  <c r="H57" i="36"/>
  <c r="F58" i="36"/>
  <c r="F59" i="36"/>
  <c r="F60" i="36"/>
  <c r="F61" i="36"/>
  <c r="F62" i="36"/>
  <c r="F63" i="36"/>
  <c r="F64" i="36"/>
  <c r="F65" i="36"/>
  <c r="F66" i="36"/>
  <c r="F67" i="36"/>
  <c r="F68" i="36"/>
  <c r="F69" i="36"/>
  <c r="F70" i="36"/>
  <c r="F71" i="36"/>
  <c r="F72" i="36"/>
  <c r="F73" i="36"/>
  <c r="F74" i="36"/>
  <c r="F75" i="36"/>
  <c r="F76" i="36"/>
  <c r="F77" i="36"/>
  <c r="F78" i="36"/>
  <c r="F79" i="36"/>
  <c r="F80" i="36"/>
  <c r="F57" i="36"/>
  <c r="D58" i="36"/>
  <c r="D59" i="36"/>
  <c r="D60" i="36"/>
  <c r="D61" i="36"/>
  <c r="D62" i="36"/>
  <c r="D63" i="36"/>
  <c r="D64" i="36"/>
  <c r="D65" i="36"/>
  <c r="D66" i="36"/>
  <c r="D67" i="36"/>
  <c r="D68" i="36"/>
  <c r="D69" i="36"/>
  <c r="D70" i="36"/>
  <c r="D71" i="36"/>
  <c r="D72" i="36"/>
  <c r="D73" i="36"/>
  <c r="D74" i="36"/>
  <c r="D75" i="36"/>
  <c r="D76" i="36"/>
  <c r="D77" i="36"/>
  <c r="D78" i="36"/>
  <c r="D79" i="36"/>
  <c r="D80" i="36"/>
  <c r="D57" i="36"/>
  <c r="J31" i="36"/>
  <c r="J32" i="36"/>
  <c r="J33" i="36"/>
  <c r="J34" i="36"/>
  <c r="J35" i="36"/>
  <c r="J36" i="36"/>
  <c r="J37" i="36"/>
  <c r="J38" i="3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30" i="36"/>
  <c r="F31" i="36"/>
  <c r="F32" i="36"/>
  <c r="F33" i="36"/>
  <c r="F34" i="36"/>
  <c r="F35" i="36"/>
  <c r="F36" i="36"/>
  <c r="F37" i="36"/>
  <c r="F38" i="36"/>
  <c r="F39" i="36"/>
  <c r="F40" i="36"/>
  <c r="F41" i="36"/>
  <c r="F42" i="36"/>
  <c r="F43" i="36"/>
  <c r="F44" i="36"/>
  <c r="F45" i="36"/>
  <c r="F46" i="36"/>
  <c r="F47" i="36"/>
  <c r="F48" i="36"/>
  <c r="F49" i="36"/>
  <c r="F50" i="36"/>
  <c r="F51" i="36"/>
  <c r="F52" i="36"/>
  <c r="F53" i="36"/>
  <c r="F30" i="36"/>
  <c r="D30" i="36"/>
  <c r="D31" i="36"/>
  <c r="D32" i="36"/>
  <c r="D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3" i="42" l="1"/>
  <c r="F3" i="42"/>
  <c r="D4" i="42"/>
  <c r="F4" i="42"/>
  <c r="D5" i="42"/>
  <c r="F5" i="42"/>
  <c r="D6" i="42"/>
  <c r="F6" i="42"/>
  <c r="D7" i="42"/>
  <c r="F7" i="42"/>
  <c r="D8" i="42"/>
  <c r="F8" i="42"/>
  <c r="D9" i="42"/>
  <c r="F9" i="42"/>
  <c r="D10" i="42"/>
  <c r="F10" i="42"/>
  <c r="D11" i="42"/>
  <c r="F11" i="42"/>
  <c r="D12" i="42"/>
  <c r="F12" i="42"/>
  <c r="D13" i="42"/>
  <c r="F13" i="42"/>
  <c r="D14" i="42"/>
  <c r="F14" i="42"/>
  <c r="D15" i="42"/>
  <c r="F15" i="42"/>
  <c r="D16" i="42"/>
  <c r="F16" i="42"/>
  <c r="D17" i="42"/>
  <c r="F17" i="42"/>
  <c r="F24" i="42"/>
  <c r="D24" i="42"/>
  <c r="F23" i="42"/>
  <c r="D23" i="42"/>
  <c r="F22" i="42"/>
  <c r="D22" i="42"/>
  <c r="F21" i="42"/>
  <c r="D21" i="42"/>
  <c r="F20" i="42"/>
  <c r="D20" i="42"/>
  <c r="F19" i="42"/>
  <c r="D19" i="42"/>
  <c r="F18" i="42"/>
  <c r="D18" i="42"/>
  <c r="H18" i="35" l="1"/>
  <c r="H17" i="35"/>
  <c r="H16" i="35"/>
  <c r="H15" i="35"/>
  <c r="H14" i="35"/>
  <c r="F7" i="49" l="1"/>
  <c r="F6" i="49"/>
  <c r="E7" i="49"/>
  <c r="E6" i="49"/>
  <c r="F5" i="49"/>
  <c r="F4" i="49"/>
  <c r="E5" i="49"/>
  <c r="E4" i="49"/>
  <c r="F3" i="49"/>
  <c r="E3" i="49"/>
  <c r="F4" i="35" l="1"/>
  <c r="F5" i="35"/>
  <c r="F6" i="35"/>
  <c r="F7" i="35"/>
  <c r="F8" i="35"/>
  <c r="F9" i="35"/>
  <c r="F10" i="35"/>
  <c r="F11" i="35"/>
  <c r="F12" i="35"/>
  <c r="F13" i="35"/>
  <c r="F3" i="35"/>
  <c r="D5" i="35"/>
  <c r="D6" i="35"/>
  <c r="D7" i="35"/>
  <c r="D8" i="35"/>
  <c r="D9" i="35"/>
  <c r="D10" i="35"/>
  <c r="D11" i="35"/>
  <c r="D12" i="35"/>
  <c r="D13" i="35"/>
  <c r="D3" i="35"/>
  <c r="H4" i="35"/>
  <c r="H5" i="35"/>
  <c r="D26" i="36"/>
  <c r="D25" i="36"/>
  <c r="F26" i="36"/>
  <c r="F25" i="36"/>
  <c r="J26" i="36"/>
  <c r="J25" i="36"/>
  <c r="H26" i="36"/>
  <c r="H25" i="36"/>
  <c r="J6" i="36"/>
  <c r="H6" i="36"/>
  <c r="F6" i="36"/>
  <c r="D6" i="36"/>
  <c r="J8" i="36"/>
  <c r="H8" i="36"/>
  <c r="F8" i="36"/>
  <c r="D8" i="36"/>
  <c r="J7" i="36"/>
  <c r="H7" i="36"/>
  <c r="F7" i="36"/>
  <c r="D7" i="36"/>
  <c r="D4" i="36"/>
  <c r="D3" i="36"/>
  <c r="F4" i="36"/>
  <c r="F3" i="36"/>
  <c r="J4" i="36"/>
  <c r="J3" i="36"/>
  <c r="H4" i="36"/>
  <c r="H3" i="36"/>
  <c r="H3" i="35" l="1"/>
  <c r="J3" i="35"/>
  <c r="H6" i="35"/>
  <c r="H7" i="35"/>
  <c r="H9" i="35" l="1"/>
  <c r="H8" i="35"/>
  <c r="H13" i="35"/>
  <c r="H12" i="35"/>
  <c r="H11" i="35"/>
  <c r="H10" i="35"/>
  <c r="D5" i="36" l="1"/>
  <c r="F5" i="36"/>
  <c r="H5" i="36"/>
  <c r="J5" i="36"/>
  <c r="D9" i="36"/>
  <c r="F9" i="36"/>
  <c r="H9" i="36"/>
  <c r="J9" i="36"/>
  <c r="D10" i="36"/>
  <c r="F10" i="36"/>
  <c r="H10" i="36"/>
  <c r="J10" i="36"/>
  <c r="D11" i="36"/>
  <c r="F11" i="36"/>
  <c r="H11" i="36"/>
  <c r="J11" i="36"/>
  <c r="D12" i="36"/>
  <c r="F12" i="36"/>
  <c r="H12" i="36"/>
  <c r="J12" i="36"/>
  <c r="D13" i="36"/>
  <c r="F13" i="36"/>
  <c r="H13" i="36"/>
  <c r="J13" i="36"/>
  <c r="D14" i="36"/>
  <c r="F14" i="36"/>
  <c r="H14" i="36"/>
  <c r="J14" i="36"/>
  <c r="D15" i="36"/>
  <c r="F15" i="36"/>
  <c r="H15" i="36"/>
  <c r="J15" i="36"/>
  <c r="D16" i="36"/>
  <c r="F16" i="36"/>
  <c r="H16" i="36"/>
  <c r="J16" i="36"/>
  <c r="D17" i="36"/>
  <c r="F17" i="36"/>
  <c r="H17" i="36"/>
  <c r="J17" i="36"/>
  <c r="D18" i="36"/>
  <c r="F18" i="36"/>
  <c r="H18" i="36"/>
  <c r="J18" i="36"/>
  <c r="D19" i="36"/>
  <c r="F19" i="36"/>
  <c r="H19" i="36"/>
  <c r="J19" i="36"/>
  <c r="D20" i="36"/>
  <c r="F20" i="36"/>
  <c r="H20" i="36"/>
  <c r="J20" i="36"/>
  <c r="D21" i="36"/>
  <c r="F21" i="36"/>
  <c r="H21" i="36"/>
  <c r="J21" i="36"/>
  <c r="D22" i="36"/>
  <c r="F22" i="36"/>
  <c r="H22" i="36"/>
  <c r="J22" i="36"/>
  <c r="D23" i="36"/>
  <c r="F23" i="36"/>
  <c r="H23" i="36"/>
  <c r="J23" i="36"/>
  <c r="D24" i="36"/>
  <c r="F24" i="36"/>
  <c r="H24" i="36"/>
  <c r="J24" i="36"/>
  <c r="D3" i="44" l="1"/>
  <c r="F3" i="44" l="1"/>
  <c r="E3" i="44"/>
</calcChain>
</file>

<file path=xl/sharedStrings.xml><?xml version="1.0" encoding="utf-8"?>
<sst xmlns="http://schemas.openxmlformats.org/spreadsheetml/2006/main" count="508" uniqueCount="95">
  <si>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</si>
  <si>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</si>
  <si>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</si>
  <si>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</si>
  <si>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</si>
  <si>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</si>
  <si>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</si>
  <si>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</si>
  <si>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</si>
  <si>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</si>
  <si>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</si>
  <si>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</si>
  <si>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</si>
  <si>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</si>
  <si>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</si>
  <si>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</si>
  <si>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</si>
  <si>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</si>
  <si>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</si>
  <si>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</si>
  <si>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</si>
  <si>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</si>
  <si>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</si>
  <si>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</si>
  <si>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</si>
  <si>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</si>
  <si>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</si>
  <si>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</si>
  <si>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</si>
  <si>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</si>
  <si>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</si>
  <si>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</si>
  <si>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</si>
  <si>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</si>
  <si>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</si>
  <si>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</si>
  <si>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>ул. Новочеркасская, 49 (дом 14) 2 секция студия</t>
  </si>
  <si>
    <t>22 МД 1к</t>
  </si>
  <si>
    <t>22 МД 2к</t>
  </si>
  <si>
    <t>Пл. кв.м.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</si>
  <si>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</si>
  <si>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</si>
  <si>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</si>
  <si>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</si>
  <si>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</si>
  <si>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</si>
  <si>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t>Готовый</t>
  </si>
  <si>
    <t>Готовый ремонт</t>
  </si>
  <si>
    <t>Бывшая рабочих Смертина А.</t>
  </si>
  <si>
    <t>8МД 2к, 4 этаж, кв. 47</t>
  </si>
  <si>
    <t>Примечание</t>
  </si>
  <si>
    <t>Без ремонта</t>
  </si>
  <si>
    <t>Основной Прейскурант по сделкам без комиссии банку, руб.</t>
  </si>
  <si>
    <t>по сделкам с комиссией банку удорожание 6%</t>
  </si>
  <si>
    <t>наличные скидка 2% от Основного Прейскуранта</t>
  </si>
  <si>
    <t>ул. Левитана, д.6, 1к, 2 секция</t>
  </si>
  <si>
    <t>ул. Левитана, д.6, 2к, 2 секция</t>
  </si>
  <si>
    <t>ул. Левитана, д.6, 3к, 2 секция</t>
  </si>
  <si>
    <t>ул. Новочеркасская, 49 (дом 14) 2 секция 1к</t>
  </si>
  <si>
    <t>ул. Новочеркасская, 49 (дом 14) 2 секция2к</t>
  </si>
  <si>
    <t>ул. Новочеркасская, 49 (дом 14) 2 секция 2к</t>
  </si>
  <si>
    <t>ул. Новочеркасская, 53 (дом 19) 1,2 секция 1к</t>
  </si>
  <si>
    <t>Отложенный ремнт</t>
  </si>
  <si>
    <t>ул. Левитана, д.6, студия , 1 секция</t>
  </si>
  <si>
    <t>ул. Левитана, д.6, 1к, 1 секция</t>
  </si>
  <si>
    <t>Адрес</t>
  </si>
  <si>
    <t>Площадь (кв.м.)</t>
  </si>
  <si>
    <t>Земельный участок (кв.м.)</t>
  </si>
  <si>
    <t>Основной Прейскурант с возможностью субсидирования Льготной ипотеки , руб.</t>
  </si>
  <si>
    <t>74,2 кв.м.</t>
  </si>
  <si>
    <t>200 – 250 кв.м.</t>
  </si>
  <si>
    <t>136 кв.м.</t>
  </si>
  <si>
    <t>200 – 300 кв.м.</t>
  </si>
  <si>
    <t>301 – 500 кв.м.</t>
  </si>
  <si>
    <t>Ипотека по базовой ставке и покупка за Наличные средства - скидка 2% от Основного Прейскуранта</t>
  </si>
  <si>
    <t>Субсидирование Семейной и IT ипотеки с удорожанием на 6%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</si>
  <si>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25,26,27,28,29; Рубиновый Проезд 30,31,32,39,40,41 </t>
    </r>
  </si>
  <si>
    <t xml:space="preserve">Рубиновый Проезд 40,41 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</si>
  <si>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25,26,27,28, 29; Рубиновый Проезд 30,31,32,39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</si>
  <si>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25,26,27, 28, 29; Рубиновый Проезд 30,31,32,39,</t>
    </r>
  </si>
  <si>
    <t>ул. Левитана, д.6, студия, 3 секция</t>
  </si>
  <si>
    <t>ул. Левитана, д.6, 1к, 3 секция</t>
  </si>
  <si>
    <t>24 МД Студия</t>
  </si>
  <si>
    <t xml:space="preserve">24 МД 1к </t>
  </si>
  <si>
    <t>24 МД 2к</t>
  </si>
  <si>
    <t>ул. Левитана, д.6, 2к, 3 секция</t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</si>
  <si>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17.06.2024г</t>
    </r>
    <r>
      <rPr>
        <b/>
        <sz val="14"/>
        <rFont val="Calibri"/>
        <family val="2"/>
        <charset val="204"/>
        <scheme val="minor"/>
      </rPr>
      <t>., вознаграждение АН 2%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</si>
  <si>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17.06.2024г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по сделкам без комиссии банку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</si>
  <si>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17.06.2024г.,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</si>
  <si>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17.06.2024г.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наличные скидка 2% от Основного Прейскуранта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</si>
  <si>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17.06.2024г.,</t>
    </r>
    <r>
      <rPr>
        <b/>
        <sz val="14"/>
        <rFont val="Calibri"/>
        <family val="2"/>
        <charset val="204"/>
        <scheme val="minor"/>
      </rPr>
      <t xml:space="preserve">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по сделкам без комиссии банку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</si>
  <si>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17.06.2024г.</t>
    </r>
    <r>
      <rPr>
        <b/>
        <sz val="14"/>
        <rFont val="Calibri"/>
        <family val="2"/>
        <charset val="204"/>
        <scheme val="minor"/>
      </rPr>
      <t xml:space="preserve">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</si>
  <si>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17.06.2024г.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наличные скидка 2% от Основного Прейскуранта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</si>
  <si>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17.06.2024г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</si>
  <si>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r>
      <t xml:space="preserve">Ценообразование квартир на ПИФе </t>
    </r>
    <r>
      <rPr>
        <b/>
        <sz val="14"/>
        <color rgb="FF00B050"/>
        <rFont val="Calibri"/>
        <family val="2"/>
        <charset val="204"/>
        <scheme val="minor"/>
      </rPr>
      <t>с 17.06.2024г.</t>
    </r>
    <r>
      <rPr>
        <b/>
        <sz val="14"/>
        <rFont val="Calibri"/>
        <family val="2"/>
        <charset val="204"/>
        <scheme val="minor"/>
      </rPr>
      <t>, вознаграждение АН 2%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</si>
</sst>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0">
    <xf numFmtId="0" fontId="0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7" fillId="0" borderId="3" xfId="0" applyFont="1" applyBorder="1"/>
    <xf numFmtId="0" fontId="17" fillId="0" borderId="11" xfId="0" applyFont="1" applyBorder="1"/>
    <xf numFmtId="0" fontId="17" fillId="0" borderId="12" xfId="0" applyFont="1" applyBorder="1" applyAlignment="1">
      <alignment horizontal="center"/>
    </xf>
    <xf numFmtId="0" fontId="18" fillId="2" borderId="0" xfId="0" applyFont="1" applyFill="1" applyAlignment="1">
      <alignment horizontal="left"/>
    </xf>
    <xf numFmtId="3" fontId="17" fillId="3" borderId="1" xfId="0" applyNumberFormat="1" applyFont="1" applyFill="1" applyBorder="1" applyAlignment="1">
      <alignment horizontal="center"/>
    </xf>
    <xf numFmtId="3" fontId="17" fillId="3" borderId="15" xfId="0" applyNumberFormat="1" applyFont="1" applyFill="1" applyBorder="1" applyAlignment="1">
      <alignment horizontal="center"/>
    </xf>
    <xf numFmtId="2" fontId="17" fillId="0" borderId="1" xfId="0" applyNumberFormat="1" applyFont="1" applyBorder="1" applyAlignment="1">
      <alignment horizontal="center" wrapText="1"/>
    </xf>
    <xf numFmtId="2" fontId="17" fillId="0" borderId="2" xfId="0" applyNumberFormat="1" applyFont="1" applyBorder="1" applyAlignment="1">
      <alignment horizontal="center" wrapText="1"/>
    </xf>
    <xf numFmtId="0" fontId="16" fillId="2" borderId="5" xfId="0" applyFont="1" applyFill="1" applyBorder="1"/>
    <xf numFmtId="3" fontId="0" fillId="0" borderId="0" xfId="0" applyNumberFormat="1"/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8" fillId="2" borderId="0" xfId="0" applyFont="1" applyFill="1"/>
    <xf numFmtId="3" fontId="17" fillId="3" borderId="6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5" xfId="0" applyFont="1" applyBorder="1"/>
    <xf numFmtId="2" fontId="17" fillId="0" borderId="6" xfId="0" applyNumberFormat="1" applyFont="1" applyBorder="1" applyAlignment="1">
      <alignment horizontal="center" wrapText="1"/>
    </xf>
    <xf numFmtId="0" fontId="16" fillId="2" borderId="11" xfId="0" applyFont="1" applyFill="1" applyBorder="1"/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2" fontId="17" fillId="2" borderId="2" xfId="0" applyNumberFormat="1" applyFont="1" applyFill="1" applyBorder="1" applyAlignment="1">
      <alignment horizontal="center"/>
    </xf>
    <xf numFmtId="3" fontId="17" fillId="3" borderId="2" xfId="0" applyNumberFormat="1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2" fontId="17" fillId="4" borderId="1" xfId="0" applyNumberFormat="1" applyFont="1" applyFill="1" applyBorder="1" applyAlignment="1">
      <alignment horizontal="center"/>
    </xf>
    <xf numFmtId="3" fontId="17" fillId="4" borderId="1" xfId="0" applyNumberFormat="1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3" fontId="17" fillId="3" borderId="22" xfId="0" applyNumberFormat="1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2" fontId="17" fillId="4" borderId="14" xfId="0" applyNumberFormat="1" applyFont="1" applyFill="1" applyBorder="1" applyAlignment="1">
      <alignment horizontal="center"/>
    </xf>
    <xf numFmtId="3" fontId="17" fillId="4" borderId="14" xfId="0" applyNumberFormat="1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3" fontId="16" fillId="3" borderId="14" xfId="0" applyNumberFormat="1" applyFont="1" applyFill="1" applyBorder="1" applyAlignment="1">
      <alignment horizontal="center"/>
    </xf>
    <xf numFmtId="3" fontId="16" fillId="3" borderId="2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3" fontId="16" fillId="3" borderId="6" xfId="0" applyNumberFormat="1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0" borderId="13" xfId="0" applyFont="1" applyBorder="1"/>
    <xf numFmtId="2" fontId="17" fillId="0" borderId="14" xfId="0" applyNumberFormat="1" applyFont="1" applyBorder="1" applyAlignment="1">
      <alignment horizontal="center" wrapText="1"/>
    </xf>
    <xf numFmtId="0" fontId="17" fillId="0" borderId="18" xfId="0" applyFont="1" applyBorder="1" applyAlignment="1">
      <alignment horizontal="center"/>
    </xf>
    <xf numFmtId="3" fontId="17" fillId="3" borderId="19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3" fontId="17" fillId="0" borderId="0" xfId="0" applyNumberFormat="1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19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23" xfId="0" applyNumberFormat="1" applyBorder="1" applyAlignment="1">
      <alignment horizontal="center"/>
    </xf>
    <xf numFmtId="3" fontId="17" fillId="3" borderId="17" xfId="0" applyNumberFormat="1" applyFont="1" applyFill="1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6" fillId="2" borderId="13" xfId="0" applyFont="1" applyFill="1" applyBorder="1"/>
    <xf numFmtId="3" fontId="16" fillId="3" borderId="19" xfId="0" applyNumberFormat="1" applyFont="1" applyFill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0" fontId="16" fillId="2" borderId="20" xfId="0" applyFont="1" applyFill="1" applyBorder="1"/>
    <xf numFmtId="0" fontId="0" fillId="3" borderId="6" xfId="0" applyFill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17" fillId="0" borderId="0" xfId="0" applyFont="1" applyBorder="1"/>
    <xf numFmtId="2" fontId="17" fillId="0" borderId="0" xfId="0" applyNumberFormat="1" applyFont="1" applyBorder="1" applyAlignment="1">
      <alignment horizontal="center" wrapText="1"/>
    </xf>
    <xf numFmtId="3" fontId="17" fillId="3" borderId="0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2" fontId="17" fillId="0" borderId="31" xfId="0" applyNumberFormat="1" applyFont="1" applyBorder="1" applyAlignment="1">
      <alignment horizontal="center" wrapText="1"/>
    </xf>
    <xf numFmtId="3" fontId="17" fillId="3" borderId="31" xfId="0" applyNumberFormat="1" applyFont="1" applyFill="1" applyBorder="1" applyAlignment="1">
      <alignment horizontal="center"/>
    </xf>
    <xf numFmtId="0" fontId="17" fillId="0" borderId="32" xfId="0" applyFont="1" applyBorder="1" applyAlignment="1">
      <alignment horizontal="center"/>
    </xf>
    <xf numFmtId="2" fontId="17" fillId="0" borderId="33" xfId="0" applyNumberFormat="1" applyFont="1" applyBorder="1" applyAlignment="1">
      <alignment horizontal="center" wrapText="1"/>
    </xf>
    <xf numFmtId="3" fontId="17" fillId="3" borderId="23" xfId="0" applyNumberFormat="1" applyFont="1" applyFill="1" applyBorder="1" applyAlignment="1">
      <alignment horizontal="center"/>
    </xf>
    <xf numFmtId="3" fontId="17" fillId="3" borderId="34" xfId="0" applyNumberFormat="1" applyFont="1" applyFill="1" applyBorder="1" applyAlignment="1">
      <alignment horizontal="center"/>
    </xf>
    <xf numFmtId="164" fontId="17" fillId="0" borderId="17" xfId="0" applyNumberFormat="1" applyFont="1" applyBorder="1" applyAlignment="1">
      <alignment horizontal="center"/>
    </xf>
    <xf numFmtId="164" fontId="17" fillId="0" borderId="23" xfId="0" applyNumberFormat="1" applyFont="1" applyBorder="1" applyAlignment="1">
      <alignment horizontal="center"/>
    </xf>
    <xf numFmtId="164" fontId="17" fillId="0" borderId="34" xfId="0" applyNumberFormat="1" applyFont="1" applyBorder="1" applyAlignment="1">
      <alignment horizontal="center"/>
    </xf>
    <xf numFmtId="164" fontId="17" fillId="0" borderId="19" xfId="0" applyNumberFormat="1" applyFont="1" applyBorder="1" applyAlignment="1">
      <alignment horizontal="center"/>
    </xf>
    <xf numFmtId="164" fontId="17" fillId="0" borderId="15" xfId="0" applyNumberFormat="1" applyFont="1" applyBorder="1" applyAlignment="1">
      <alignment horizontal="center"/>
    </xf>
    <xf numFmtId="164" fontId="17" fillId="0" borderId="22" xfId="0" applyNumberFormat="1" applyFont="1" applyBorder="1" applyAlignment="1">
      <alignment horizontal="center"/>
    </xf>
    <xf numFmtId="2" fontId="17" fillId="0" borderId="17" xfId="0" applyNumberFormat="1" applyFont="1" applyBorder="1" applyAlignment="1">
      <alignment horizontal="center" wrapText="1"/>
    </xf>
    <xf numFmtId="3" fontId="17" fillId="3" borderId="35" xfId="0" applyNumberFormat="1" applyFont="1" applyFill="1" applyBorder="1" applyAlignment="1">
      <alignment horizontal="center"/>
    </xf>
    <xf numFmtId="0" fontId="17" fillId="0" borderId="24" xfId="0" applyFont="1" applyBorder="1" applyAlignment="1">
      <alignment horizontal="center"/>
    </xf>
    <xf numFmtId="2" fontId="17" fillId="0" borderId="15" xfId="0" applyNumberFormat="1" applyFont="1" applyBorder="1" applyAlignment="1">
      <alignment horizontal="center" wrapText="1"/>
    </xf>
    <xf numFmtId="2" fontId="17" fillId="0" borderId="23" xfId="0" applyNumberFormat="1" applyFont="1" applyBorder="1" applyAlignment="1">
      <alignment horizontal="center" wrapText="1"/>
    </xf>
    <xf numFmtId="2" fontId="17" fillId="0" borderId="19" xfId="0" applyNumberFormat="1" applyFont="1" applyBorder="1" applyAlignment="1">
      <alignment horizontal="center" wrapText="1"/>
    </xf>
    <xf numFmtId="3" fontId="17" fillId="3" borderId="36" xfId="0" applyNumberFormat="1" applyFont="1" applyFill="1" applyBorder="1" applyAlignment="1">
      <alignment horizontal="center"/>
    </xf>
    <xf numFmtId="3" fontId="17" fillId="3" borderId="37" xfId="0" applyNumberFormat="1" applyFont="1" applyFill="1" applyBorder="1" applyAlignment="1">
      <alignment horizontal="center"/>
    </xf>
    <xf numFmtId="164" fontId="17" fillId="0" borderId="14" xfId="0" applyNumberFormat="1" applyFont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164" fontId="17" fillId="0" borderId="33" xfId="0" applyNumberFormat="1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3" fontId="17" fillId="3" borderId="14" xfId="0" applyNumberFormat="1" applyFont="1" applyFill="1" applyBorder="1" applyAlignment="1">
      <alignment horizontal="center"/>
    </xf>
    <xf numFmtId="3" fontId="17" fillId="3" borderId="33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8" xfId="0" applyFont="1" applyFill="1" applyBorder="1"/>
    <xf numFmtId="0" fontId="16" fillId="0" borderId="9" xfId="0" applyFont="1" applyBorder="1" applyAlignment="1">
      <alignment horizontal="center"/>
    </xf>
    <xf numFmtId="3" fontId="16" fillId="3" borderId="16" xfId="0" applyNumberFormat="1" applyFont="1" applyFill="1" applyBorder="1" applyAlignment="1">
      <alignment horizontal="center"/>
    </xf>
    <xf numFmtId="3" fontId="16" fillId="3" borderId="9" xfId="0" applyNumberFormat="1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164" fontId="16" fillId="2" borderId="16" xfId="0" applyNumberFormat="1" applyFont="1" applyFill="1" applyBorder="1" applyAlignment="1">
      <alignment horizontal="center"/>
    </xf>
    <xf numFmtId="164" fontId="16" fillId="2" borderId="17" xfId="0" applyNumberFormat="1" applyFont="1" applyFill="1" applyBorder="1" applyAlignment="1">
      <alignment horizontal="center"/>
    </xf>
    <xf numFmtId="164" fontId="16" fillId="2" borderId="2" xfId="0" applyNumberFormat="1" applyFont="1" applyFill="1" applyBorder="1" applyAlignment="1">
      <alignment horizontal="center"/>
    </xf>
    <xf numFmtId="164" fontId="16" fillId="2" borderId="15" xfId="0" applyNumberFormat="1" applyFont="1" applyFill="1" applyBorder="1" applyAlignment="1">
      <alignment horizontal="center"/>
    </xf>
    <xf numFmtId="164" fontId="16" fillId="2" borderId="6" xfId="0" applyNumberFormat="1" applyFont="1" applyFill="1" applyBorder="1" applyAlignment="1">
      <alignment horizontal="center"/>
    </xf>
    <xf numFmtId="164" fontId="16" fillId="2" borderId="14" xfId="0" applyNumberFormat="1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3" fontId="16" fillId="3" borderId="22" xfId="0" applyNumberFormat="1" applyFont="1" applyFill="1" applyBorder="1" applyAlignment="1">
      <alignment horizontal="center"/>
    </xf>
    <xf numFmtId="3" fontId="16" fillId="3" borderId="33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4" fontId="17" fillId="4" borderId="14" xfId="0" applyNumberFormat="1" applyFont="1" applyFill="1" applyBorder="1" applyAlignment="1">
      <alignment horizontal="center"/>
    </xf>
    <xf numFmtId="164" fontId="17" fillId="4" borderId="1" xfId="0" applyNumberFormat="1" applyFont="1" applyFill="1" applyBorder="1" applyAlignment="1">
      <alignment horizontal="center"/>
    </xf>
    <xf numFmtId="164" fontId="17" fillId="2" borderId="2" xfId="0" applyNumberFormat="1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164" fontId="17" fillId="2" borderId="6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3" fontId="22" fillId="0" borderId="6" xfId="0" applyNumberFormat="1" applyFont="1" applyBorder="1" applyAlignment="1">
      <alignment horizontal="center" vertical="center" wrapText="1"/>
    </xf>
    <xf numFmtId="3" fontId="22" fillId="0" borderId="19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3" fontId="22" fillId="0" borderId="2" xfId="0" applyNumberFormat="1" applyFont="1" applyBorder="1" applyAlignment="1">
      <alignment horizontal="center" vertical="center" wrapText="1"/>
    </xf>
    <xf numFmtId="3" fontId="22" fillId="0" borderId="15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3" fontId="22" fillId="0" borderId="14" xfId="0" applyNumberFormat="1" applyFont="1" applyBorder="1" applyAlignment="1">
      <alignment horizontal="center" vertical="center" wrapText="1"/>
    </xf>
    <xf numFmtId="3" fontId="22" fillId="0" borderId="17" xfId="0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/>
    </xf>
    <xf numFmtId="3" fontId="22" fillId="0" borderId="33" xfId="0" applyNumberFormat="1" applyFont="1" applyBorder="1" applyAlignment="1">
      <alignment horizontal="center" vertical="center" wrapText="1"/>
    </xf>
    <xf numFmtId="3" fontId="22" fillId="0" borderId="22" xfId="0" applyNumberFormat="1" applyFont="1" applyBorder="1" applyAlignment="1">
      <alignment horizontal="center" vertical="center" wrapText="1"/>
    </xf>
    <xf numFmtId="3" fontId="24" fillId="3" borderId="14" xfId="0" applyNumberFormat="1" applyFont="1" applyFill="1" applyBorder="1" applyAlignment="1">
      <alignment horizontal="center"/>
    </xf>
    <xf numFmtId="164" fontId="24" fillId="3" borderId="17" xfId="0" applyNumberFormat="1" applyFont="1" applyFill="1" applyBorder="1" applyAlignment="1">
      <alignment horizontal="center"/>
    </xf>
    <xf numFmtId="164" fontId="16" fillId="3" borderId="14" xfId="0" applyNumberFormat="1" applyFont="1" applyFill="1" applyBorder="1" applyAlignment="1">
      <alignment horizontal="center"/>
    </xf>
    <xf numFmtId="164" fontId="16" fillId="3" borderId="1" xfId="0" applyNumberFormat="1" applyFont="1" applyFill="1" applyBorder="1" applyAlignment="1">
      <alignment horizontal="center"/>
    </xf>
    <xf numFmtId="164" fontId="16" fillId="3" borderId="6" xfId="0" applyNumberFormat="1" applyFont="1" applyFill="1" applyBorder="1" applyAlignment="1">
      <alignment horizontal="center"/>
    </xf>
    <xf numFmtId="0" fontId="17" fillId="4" borderId="11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24" fillId="0" borderId="0" xfId="0" applyFont="1"/>
    <xf numFmtId="0" fontId="24" fillId="0" borderId="38" xfId="0" applyFont="1" applyBorder="1" applyAlignment="1">
      <alignment horizontal="left"/>
    </xf>
  </cellXfs>
  <cellStyles count="40">
    <cellStyle name="Обычный" xfId="0" builtinId="0"/>
    <cellStyle name="Обычный 10" xfId="19"/>
    <cellStyle name="Обычный 10 2" xfId="38"/>
    <cellStyle name="Обычный 11" xfId="39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7"/>
  <sheetViews>
    <sheetView zoomScaleNormal="100" workbookViewId="0">
      <selection activeCell="D12" sqref="D12"/>
    </sheetView>
  </sheetViews>
  <sheetFormatPr defaultRowHeight="15" x14ac:dyDescent="0.25"/>
  <cols>
    <col min="1" max="1" width="39" customWidth="1"/>
    <col min="2" max="2" width="11.7109375" customWidth="1"/>
    <col min="3" max="3" width="17.140625" customWidth="1"/>
    <col min="4" max="4" width="23.85546875" customWidth="1"/>
    <col min="5" max="5" width="22.7109375" customWidth="1"/>
    <col min="6" max="6" width="26.140625" customWidth="1"/>
    <col min="7" max="7" width="14.7109375" customWidth="1"/>
    <col min="8" max="8" width="25.85546875" customWidth="1"/>
  </cols>
  <sheetData>
    <row r="1" spans="1:7" s="2" customFormat="1" ht="19.5" thickBot="1" x14ac:dyDescent="0.35">
      <c r="A1" s="10" t="s">
        <v>86</v>
      </c>
    </row>
    <row r="2" spans="1:7" ht="73.5" customHeight="1" x14ac:dyDescent="0.25">
      <c r="A2" s="147" t="s">
        <v>65</v>
      </c>
      <c r="B2" s="148" t="s">
        <v>66</v>
      </c>
      <c r="C2" s="148" t="s">
        <v>67</v>
      </c>
      <c r="D2" s="148" t="s">
        <v>68</v>
      </c>
      <c r="E2" s="148" t="s">
        <v>75</v>
      </c>
      <c r="F2" s="149" t="s">
        <v>74</v>
      </c>
      <c r="G2" s="150" t="s">
        <v>4</v>
      </c>
    </row>
    <row r="3" spans="1:7" ht="32.25" thickBot="1" x14ac:dyDescent="0.3">
      <c r="A3" s="151" t="s">
        <v>76</v>
      </c>
      <c r="B3" s="152" t="s">
        <v>69</v>
      </c>
      <c r="C3" s="152" t="s">
        <v>70</v>
      </c>
      <c r="D3" s="153">
        <v>5465000</v>
      </c>
      <c r="E3" s="153">
        <f>D3*106%</f>
        <v>5792900</v>
      </c>
      <c r="F3" s="154">
        <f>D3*0.98</f>
        <v>5355700</v>
      </c>
      <c r="G3" s="155" t="s">
        <v>10</v>
      </c>
    </row>
    <row r="4" spans="1:7" ht="30" x14ac:dyDescent="0.25">
      <c r="A4" s="160" t="s">
        <v>77</v>
      </c>
      <c r="B4" s="161" t="s">
        <v>71</v>
      </c>
      <c r="C4" s="161" t="s">
        <v>72</v>
      </c>
      <c r="D4" s="162">
        <v>8150000</v>
      </c>
      <c r="E4" s="162">
        <f>D4*106%</f>
        <v>8639000</v>
      </c>
      <c r="F4" s="163">
        <f>D4*0.98</f>
        <v>7987000</v>
      </c>
      <c r="G4" s="81" t="s">
        <v>10</v>
      </c>
    </row>
    <row r="5" spans="1:7" ht="30.75" thickBot="1" x14ac:dyDescent="0.3">
      <c r="A5" s="164" t="s">
        <v>77</v>
      </c>
      <c r="B5" s="165" t="s">
        <v>71</v>
      </c>
      <c r="C5" s="165" t="s">
        <v>73</v>
      </c>
      <c r="D5" s="166">
        <v>8300000</v>
      </c>
      <c r="E5" s="166">
        <f>D5*106%</f>
        <v>8798000</v>
      </c>
      <c r="F5" s="167">
        <f>D5*0.98</f>
        <v>8134000</v>
      </c>
      <c r="G5" s="80" t="s">
        <v>10</v>
      </c>
    </row>
    <row r="6" spans="1:7" ht="36" customHeight="1" x14ac:dyDescent="0.25">
      <c r="A6" s="156" t="s">
        <v>78</v>
      </c>
      <c r="B6" s="157" t="s">
        <v>71</v>
      </c>
      <c r="C6" s="157" t="s">
        <v>72</v>
      </c>
      <c r="D6" s="158">
        <v>6500000</v>
      </c>
      <c r="E6" s="158">
        <f>D6*106%</f>
        <v>6890000</v>
      </c>
      <c r="F6" s="159">
        <f>D6*0.98</f>
        <v>6370000</v>
      </c>
      <c r="G6" s="88" t="s">
        <v>51</v>
      </c>
    </row>
    <row r="7" spans="1:7" ht="39" customHeight="1" thickBot="1" x14ac:dyDescent="0.3">
      <c r="A7" s="151" t="s">
        <v>79</v>
      </c>
      <c r="B7" s="152" t="s">
        <v>71</v>
      </c>
      <c r="C7" s="152" t="s">
        <v>73</v>
      </c>
      <c r="D7" s="153">
        <v>6650000</v>
      </c>
      <c r="E7" s="153">
        <f>D7*106%</f>
        <v>7049000</v>
      </c>
      <c r="F7" s="154">
        <f>D7*0.98</f>
        <v>6517000</v>
      </c>
      <c r="G7" s="155" t="s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80"/>
  <sheetViews>
    <sheetView zoomScale="90" zoomScaleNormal="90" workbookViewId="0">
      <selection activeCell="N65" sqref="N65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31.7109375" style="1" customWidth="1"/>
    <col min="12" max="12" width="8.7109375" style="1" customWidth="1"/>
    <col min="13" max="13" width="11.85546875" customWidth="1"/>
    <col min="14" max="14" width="10.140625" customWidth="1"/>
  </cols>
  <sheetData>
    <row r="1" spans="1:12" s="2" customFormat="1" ht="27.75" customHeight="1" thickBot="1" x14ac:dyDescent="0.35">
      <c r="A1" s="21" t="s">
        <v>87</v>
      </c>
      <c r="E1" s="3"/>
      <c r="G1" s="3"/>
      <c r="H1" s="3"/>
      <c r="I1" s="3"/>
      <c r="J1" s="3"/>
      <c r="K1" s="3"/>
      <c r="L1" s="3"/>
    </row>
    <row r="2" spans="1:12" ht="45" customHeight="1" thickBot="1" x14ac:dyDescent="0.3">
      <c r="A2" s="17" t="s">
        <v>0</v>
      </c>
      <c r="B2" s="18" t="s">
        <v>39</v>
      </c>
      <c r="C2" s="19" t="s">
        <v>8</v>
      </c>
      <c r="D2" s="18" t="s">
        <v>3</v>
      </c>
      <c r="E2" s="19" t="s">
        <v>7</v>
      </c>
      <c r="F2" s="18" t="s">
        <v>3</v>
      </c>
      <c r="G2" s="19" t="s">
        <v>14</v>
      </c>
      <c r="H2" s="18" t="s">
        <v>3</v>
      </c>
      <c r="I2" s="19" t="s">
        <v>15</v>
      </c>
      <c r="J2" s="18" t="s">
        <v>3</v>
      </c>
      <c r="K2" s="20" t="s">
        <v>2</v>
      </c>
      <c r="L2" s="66"/>
    </row>
    <row r="3" spans="1:12" x14ac:dyDescent="0.25">
      <c r="A3" s="7" t="s">
        <v>9</v>
      </c>
      <c r="B3" s="13">
        <v>56.58</v>
      </c>
      <c r="C3" s="100">
        <v>89450</v>
      </c>
      <c r="D3" s="97">
        <f>C3*B3</f>
        <v>5061081</v>
      </c>
      <c r="E3" s="100">
        <v>89950</v>
      </c>
      <c r="F3" s="97">
        <f>E3*B3</f>
        <v>5089371</v>
      </c>
      <c r="G3" s="100">
        <v>90450</v>
      </c>
      <c r="H3" s="97">
        <f>G3*B3</f>
        <v>5117661</v>
      </c>
      <c r="I3" s="100">
        <v>89950</v>
      </c>
      <c r="J3" s="97">
        <f>I3*B3</f>
        <v>5089371</v>
      </c>
      <c r="K3" s="36" t="s">
        <v>47</v>
      </c>
      <c r="L3" s="32"/>
    </row>
    <row r="4" spans="1:12" ht="15.75" thickBot="1" x14ac:dyDescent="0.3">
      <c r="A4" s="7" t="s">
        <v>9</v>
      </c>
      <c r="B4" s="96">
        <v>58.22</v>
      </c>
      <c r="C4" s="100">
        <v>89000</v>
      </c>
      <c r="D4" s="46">
        <f>C4*B4</f>
        <v>5181580</v>
      </c>
      <c r="E4" s="104">
        <v>89500</v>
      </c>
      <c r="F4" s="46">
        <f>E4*B4</f>
        <v>5210690</v>
      </c>
      <c r="G4" s="104">
        <v>90000</v>
      </c>
      <c r="H4" s="46">
        <f>G4*B4</f>
        <v>5239800</v>
      </c>
      <c r="I4" s="104">
        <v>89500</v>
      </c>
      <c r="J4" s="46">
        <f>I4*B4</f>
        <v>5210690</v>
      </c>
      <c r="K4" s="41" t="s">
        <v>47</v>
      </c>
      <c r="L4" s="32"/>
    </row>
    <row r="5" spans="1:12" x14ac:dyDescent="0.25">
      <c r="A5" s="62" t="s">
        <v>36</v>
      </c>
      <c r="B5" s="63">
        <v>21.6</v>
      </c>
      <c r="C5" s="99">
        <v>130809</v>
      </c>
      <c r="D5" s="79">
        <f t="shared" ref="D5:D24" si="0">C5*B5</f>
        <v>2825474.4000000004</v>
      </c>
      <c r="E5" s="99">
        <v>131309</v>
      </c>
      <c r="F5" s="79">
        <f t="shared" ref="F5:F24" si="1">E5*B5</f>
        <v>2836274.4000000004</v>
      </c>
      <c r="G5" s="99">
        <v>131809</v>
      </c>
      <c r="H5" s="79">
        <f t="shared" ref="H5:H26" si="2">G5*B5</f>
        <v>2847074.4000000004</v>
      </c>
      <c r="I5" s="99">
        <v>131309</v>
      </c>
      <c r="J5" s="79">
        <f t="shared" ref="J5:J24" si="3">I5*B5</f>
        <v>2836274.4000000004</v>
      </c>
      <c r="K5" s="64" t="s">
        <v>47</v>
      </c>
      <c r="L5" s="32"/>
    </row>
    <row r="6" spans="1:12" x14ac:dyDescent="0.25">
      <c r="A6" s="8" t="s">
        <v>58</v>
      </c>
      <c r="B6" s="13">
        <v>37.549999999999997</v>
      </c>
      <c r="C6" s="101">
        <v>102831</v>
      </c>
      <c r="D6" s="98">
        <f>C6*B6</f>
        <v>3861304.05</v>
      </c>
      <c r="E6" s="101">
        <v>103331</v>
      </c>
      <c r="F6" s="98">
        <f>E6*B6</f>
        <v>3880079.05</v>
      </c>
      <c r="G6" s="101">
        <v>103831</v>
      </c>
      <c r="H6" s="98">
        <f>G6*B6</f>
        <v>3898854.05</v>
      </c>
      <c r="I6" s="101">
        <v>103331</v>
      </c>
      <c r="J6" s="98">
        <f>I6*B6</f>
        <v>3880079.05</v>
      </c>
      <c r="K6" s="36" t="s">
        <v>47</v>
      </c>
      <c r="L6" s="32"/>
    </row>
    <row r="7" spans="1:12" x14ac:dyDescent="0.25">
      <c r="A7" s="7" t="s">
        <v>59</v>
      </c>
      <c r="B7" s="13">
        <v>56.58</v>
      </c>
      <c r="C7" s="100">
        <v>89450</v>
      </c>
      <c r="D7" s="97">
        <f>C7*B7</f>
        <v>5061081</v>
      </c>
      <c r="E7" s="100">
        <v>89950</v>
      </c>
      <c r="F7" s="97">
        <f>E7*B7</f>
        <v>5089371</v>
      </c>
      <c r="G7" s="100">
        <v>90450</v>
      </c>
      <c r="H7" s="97">
        <f>G7*B7</f>
        <v>5117661</v>
      </c>
      <c r="I7" s="100">
        <v>89950</v>
      </c>
      <c r="J7" s="97">
        <f>I7*B7</f>
        <v>5089371</v>
      </c>
      <c r="K7" s="36" t="s">
        <v>47</v>
      </c>
      <c r="L7" s="32"/>
    </row>
    <row r="8" spans="1:12" ht="15.75" thickBot="1" x14ac:dyDescent="0.3">
      <c r="A8" s="24" t="s">
        <v>60</v>
      </c>
      <c r="B8" s="25">
        <v>58.22</v>
      </c>
      <c r="C8" s="102">
        <v>89000</v>
      </c>
      <c r="D8" s="65">
        <f>C8*B8</f>
        <v>5181580</v>
      </c>
      <c r="E8" s="102">
        <v>89500</v>
      </c>
      <c r="F8" s="65">
        <f>E8*B8</f>
        <v>5210690</v>
      </c>
      <c r="G8" s="102">
        <v>90000</v>
      </c>
      <c r="H8" s="22">
        <f>G8*B8</f>
        <v>5239800</v>
      </c>
      <c r="I8" s="104">
        <v>89500</v>
      </c>
      <c r="J8" s="46">
        <f>I8*B8</f>
        <v>5210690</v>
      </c>
      <c r="K8" s="41" t="s">
        <v>47</v>
      </c>
      <c r="L8" s="32"/>
    </row>
    <row r="9" spans="1:12" x14ac:dyDescent="0.25">
      <c r="A9" s="8" t="s">
        <v>11</v>
      </c>
      <c r="B9" s="14">
        <v>21.6</v>
      </c>
      <c r="C9" s="103">
        <v>143433</v>
      </c>
      <c r="D9" s="12">
        <f t="shared" si="0"/>
        <v>3098152.8000000003</v>
      </c>
      <c r="E9" s="103">
        <v>143933</v>
      </c>
      <c r="F9" s="12">
        <f t="shared" si="1"/>
        <v>3108952.8000000003</v>
      </c>
      <c r="G9" s="103">
        <v>144433</v>
      </c>
      <c r="H9" s="12">
        <f t="shared" si="2"/>
        <v>3119752.8000000003</v>
      </c>
      <c r="I9" s="103">
        <v>143933</v>
      </c>
      <c r="J9" s="12">
        <f t="shared" si="3"/>
        <v>3108952.8000000003</v>
      </c>
      <c r="K9" s="9" t="s">
        <v>17</v>
      </c>
      <c r="L9" s="32"/>
    </row>
    <row r="10" spans="1:12" x14ac:dyDescent="0.25">
      <c r="A10" s="7" t="s">
        <v>12</v>
      </c>
      <c r="B10" s="13">
        <v>37.549999999999997</v>
      </c>
      <c r="C10" s="103">
        <v>115335</v>
      </c>
      <c r="D10" s="12">
        <f t="shared" si="0"/>
        <v>4330829.25</v>
      </c>
      <c r="E10" s="103">
        <v>115835</v>
      </c>
      <c r="F10" s="12">
        <f t="shared" si="1"/>
        <v>4349604.25</v>
      </c>
      <c r="G10" s="103">
        <v>116335</v>
      </c>
      <c r="H10" s="12">
        <f t="shared" si="2"/>
        <v>4368379.25</v>
      </c>
      <c r="I10" s="103">
        <v>115835</v>
      </c>
      <c r="J10" s="12">
        <f t="shared" si="3"/>
        <v>4349604.25</v>
      </c>
      <c r="K10" s="9" t="s">
        <v>17</v>
      </c>
      <c r="L10" s="176"/>
    </row>
    <row r="11" spans="1:12" x14ac:dyDescent="0.25">
      <c r="A11" s="7" t="s">
        <v>13</v>
      </c>
      <c r="B11" s="13">
        <v>56.58</v>
      </c>
      <c r="C11" s="103">
        <v>99553</v>
      </c>
      <c r="D11" s="12">
        <f t="shared" si="0"/>
        <v>5632708.7400000002</v>
      </c>
      <c r="E11" s="103">
        <v>100053</v>
      </c>
      <c r="F11" s="12">
        <f t="shared" si="1"/>
        <v>5660998.7400000002</v>
      </c>
      <c r="G11" s="103">
        <v>100553</v>
      </c>
      <c r="H11" s="12">
        <f t="shared" si="2"/>
        <v>5689288.7400000002</v>
      </c>
      <c r="I11" s="103">
        <v>100053</v>
      </c>
      <c r="J11" s="12">
        <f t="shared" si="3"/>
        <v>5660998.7400000002</v>
      </c>
      <c r="K11" s="9" t="s">
        <v>17</v>
      </c>
      <c r="L11" s="32"/>
    </row>
    <row r="12" spans="1:12" ht="15.75" thickBot="1" x14ac:dyDescent="0.3">
      <c r="A12" s="24" t="s">
        <v>13</v>
      </c>
      <c r="B12" s="25">
        <v>58.22</v>
      </c>
      <c r="C12" s="102">
        <v>98879</v>
      </c>
      <c r="D12" s="65">
        <f t="shared" si="0"/>
        <v>5756735.3799999999</v>
      </c>
      <c r="E12" s="102">
        <v>99879</v>
      </c>
      <c r="F12" s="65">
        <f t="shared" si="1"/>
        <v>5814955.3799999999</v>
      </c>
      <c r="G12" s="102">
        <v>99879</v>
      </c>
      <c r="H12" s="65">
        <f t="shared" si="2"/>
        <v>5814955.3799999999</v>
      </c>
      <c r="I12" s="102">
        <v>99379</v>
      </c>
      <c r="J12" s="22">
        <f t="shared" si="3"/>
        <v>5785845.3799999999</v>
      </c>
      <c r="K12" s="23" t="s">
        <v>17</v>
      </c>
      <c r="L12" s="32"/>
    </row>
    <row r="13" spans="1:12" ht="18.75" customHeight="1" x14ac:dyDescent="0.25">
      <c r="A13" s="8" t="s">
        <v>18</v>
      </c>
      <c r="B13" s="14">
        <v>21.6</v>
      </c>
      <c r="C13" s="103">
        <v>132124</v>
      </c>
      <c r="D13" s="12">
        <f t="shared" si="0"/>
        <v>2853878.4000000004</v>
      </c>
      <c r="E13" s="103">
        <v>132624</v>
      </c>
      <c r="F13" s="12">
        <f t="shared" si="1"/>
        <v>2864678.4000000004</v>
      </c>
      <c r="G13" s="103">
        <v>133124</v>
      </c>
      <c r="H13" s="12">
        <f t="shared" si="2"/>
        <v>2875478.4000000004</v>
      </c>
      <c r="I13" s="103">
        <v>132624</v>
      </c>
      <c r="J13" s="12">
        <f t="shared" si="3"/>
        <v>2864678.4000000004</v>
      </c>
      <c r="K13" s="9" t="s">
        <v>16</v>
      </c>
      <c r="L13" s="32"/>
    </row>
    <row r="14" spans="1:12" x14ac:dyDescent="0.25">
      <c r="A14" s="7" t="s">
        <v>19</v>
      </c>
      <c r="B14" s="13">
        <v>37.549999999999997</v>
      </c>
      <c r="C14" s="103">
        <v>108158</v>
      </c>
      <c r="D14" s="12">
        <f t="shared" si="0"/>
        <v>4061332.9</v>
      </c>
      <c r="E14" s="103">
        <v>108658</v>
      </c>
      <c r="F14" s="12">
        <f t="shared" si="1"/>
        <v>4080107.9</v>
      </c>
      <c r="G14" s="103">
        <v>109158</v>
      </c>
      <c r="H14" s="12">
        <f t="shared" si="2"/>
        <v>4098882.9</v>
      </c>
      <c r="I14" s="103">
        <v>108658</v>
      </c>
      <c r="J14" s="12">
        <f t="shared" si="3"/>
        <v>4080107.9</v>
      </c>
      <c r="K14" s="9" t="s">
        <v>16</v>
      </c>
      <c r="L14" s="32"/>
    </row>
    <row r="15" spans="1:12" x14ac:dyDescent="0.25">
      <c r="A15" s="7" t="s">
        <v>20</v>
      </c>
      <c r="B15" s="13">
        <v>56.58</v>
      </c>
      <c r="C15" s="103">
        <v>94769</v>
      </c>
      <c r="D15" s="12">
        <f t="shared" si="0"/>
        <v>5362030.0199999996</v>
      </c>
      <c r="E15" s="103">
        <v>95269</v>
      </c>
      <c r="F15" s="12">
        <f t="shared" si="1"/>
        <v>5390320.0199999996</v>
      </c>
      <c r="G15" s="103">
        <v>95769</v>
      </c>
      <c r="H15" s="12">
        <f t="shared" si="2"/>
        <v>5418610.0199999996</v>
      </c>
      <c r="I15" s="103">
        <v>95269</v>
      </c>
      <c r="J15" s="12">
        <f t="shared" si="3"/>
        <v>5390320.0199999996</v>
      </c>
      <c r="K15" s="9" t="s">
        <v>16</v>
      </c>
      <c r="L15" s="32"/>
    </row>
    <row r="16" spans="1:12" ht="15.75" thickBot="1" x14ac:dyDescent="0.3">
      <c r="A16" s="24" t="s">
        <v>20</v>
      </c>
      <c r="B16" s="25">
        <v>58.22</v>
      </c>
      <c r="C16" s="102">
        <v>94194</v>
      </c>
      <c r="D16" s="65">
        <f t="shared" si="0"/>
        <v>5483974.6799999997</v>
      </c>
      <c r="E16" s="102">
        <v>94694</v>
      </c>
      <c r="F16" s="65">
        <f t="shared" si="1"/>
        <v>5513084.6799999997</v>
      </c>
      <c r="G16" s="102">
        <v>95194</v>
      </c>
      <c r="H16" s="65">
        <f t="shared" si="2"/>
        <v>5542194.6799999997</v>
      </c>
      <c r="I16" s="102">
        <v>94694</v>
      </c>
      <c r="J16" s="22">
        <f t="shared" si="3"/>
        <v>5513084.6799999997</v>
      </c>
      <c r="K16" s="23" t="s">
        <v>16</v>
      </c>
      <c r="L16" s="32"/>
    </row>
    <row r="17" spans="1:12" x14ac:dyDescent="0.25">
      <c r="A17" s="8" t="s">
        <v>23</v>
      </c>
      <c r="B17" s="14">
        <v>21.6</v>
      </c>
      <c r="C17" s="103">
        <v>132124</v>
      </c>
      <c r="D17" s="12">
        <f t="shared" si="0"/>
        <v>2853878.4000000004</v>
      </c>
      <c r="E17" s="103">
        <v>132624</v>
      </c>
      <c r="F17" s="12">
        <f t="shared" si="1"/>
        <v>2864678.4000000004</v>
      </c>
      <c r="G17" s="103">
        <v>133124</v>
      </c>
      <c r="H17" s="12">
        <f t="shared" si="2"/>
        <v>2875478.4000000004</v>
      </c>
      <c r="I17" s="103">
        <v>132624</v>
      </c>
      <c r="J17" s="12">
        <f t="shared" si="3"/>
        <v>2864678.4000000004</v>
      </c>
      <c r="K17" s="9" t="s">
        <v>26</v>
      </c>
      <c r="L17" s="32"/>
    </row>
    <row r="18" spans="1:12" x14ac:dyDescent="0.25">
      <c r="A18" s="7" t="s">
        <v>24</v>
      </c>
      <c r="B18" s="13">
        <v>37.549999999999997</v>
      </c>
      <c r="C18" s="103">
        <v>113485</v>
      </c>
      <c r="D18" s="12">
        <f t="shared" si="0"/>
        <v>4261361.75</v>
      </c>
      <c r="E18" s="103">
        <v>113984</v>
      </c>
      <c r="F18" s="12">
        <f t="shared" si="1"/>
        <v>4280099.1999999993</v>
      </c>
      <c r="G18" s="103">
        <v>114484</v>
      </c>
      <c r="H18" s="12">
        <f t="shared" si="2"/>
        <v>4298874.1999999993</v>
      </c>
      <c r="I18" s="103">
        <v>113984</v>
      </c>
      <c r="J18" s="12">
        <f t="shared" si="3"/>
        <v>4280099.1999999993</v>
      </c>
      <c r="K18" s="9" t="s">
        <v>22</v>
      </c>
      <c r="L18" s="176"/>
    </row>
    <row r="19" spans="1:12" x14ac:dyDescent="0.25">
      <c r="A19" s="7" t="s">
        <v>25</v>
      </c>
      <c r="B19" s="13">
        <v>56.58</v>
      </c>
      <c r="C19" s="103">
        <v>97403</v>
      </c>
      <c r="D19" s="12">
        <f t="shared" si="0"/>
        <v>5511061.7400000002</v>
      </c>
      <c r="E19" s="103">
        <v>97903</v>
      </c>
      <c r="F19" s="12">
        <f t="shared" si="1"/>
        <v>5539351.7400000002</v>
      </c>
      <c r="G19" s="103">
        <v>98403</v>
      </c>
      <c r="H19" s="12">
        <f t="shared" si="2"/>
        <v>5567641.7400000002</v>
      </c>
      <c r="I19" s="103">
        <v>97903</v>
      </c>
      <c r="J19" s="12">
        <f t="shared" si="3"/>
        <v>5539351.7400000002</v>
      </c>
      <c r="K19" s="9" t="s">
        <v>22</v>
      </c>
      <c r="L19" s="32"/>
    </row>
    <row r="20" spans="1:12" ht="16.5" customHeight="1" thickBot="1" x14ac:dyDescent="0.3">
      <c r="A20" s="24" t="s">
        <v>25</v>
      </c>
      <c r="B20" s="25">
        <v>58.22</v>
      </c>
      <c r="C20" s="102">
        <v>96729</v>
      </c>
      <c r="D20" s="65">
        <f t="shared" si="0"/>
        <v>5631562.3799999999</v>
      </c>
      <c r="E20" s="102">
        <v>97229</v>
      </c>
      <c r="F20" s="65">
        <f t="shared" si="1"/>
        <v>5660672.3799999999</v>
      </c>
      <c r="G20" s="102">
        <v>97729</v>
      </c>
      <c r="H20" s="65">
        <f t="shared" si="2"/>
        <v>5689782.3799999999</v>
      </c>
      <c r="I20" s="102">
        <v>97229</v>
      </c>
      <c r="J20" s="22">
        <f t="shared" si="3"/>
        <v>5660672.3799999999</v>
      </c>
      <c r="K20" s="23" t="s">
        <v>22</v>
      </c>
      <c r="L20" s="32"/>
    </row>
    <row r="21" spans="1:12" x14ac:dyDescent="0.25">
      <c r="A21" s="8" t="s">
        <v>28</v>
      </c>
      <c r="B21" s="108">
        <v>21.6</v>
      </c>
      <c r="C21" s="113">
        <v>141383</v>
      </c>
      <c r="D21" s="111">
        <f t="shared" si="0"/>
        <v>3053872.8000000003</v>
      </c>
      <c r="E21" s="113">
        <v>141883</v>
      </c>
      <c r="F21" s="111">
        <f t="shared" si="1"/>
        <v>3064672.8000000003</v>
      </c>
      <c r="G21" s="99">
        <v>142383</v>
      </c>
      <c r="H21" s="12">
        <f t="shared" si="2"/>
        <v>3075472.8000000003</v>
      </c>
      <c r="I21" s="113">
        <v>141883</v>
      </c>
      <c r="J21" s="119">
        <f t="shared" si="3"/>
        <v>3064672.8000000003</v>
      </c>
      <c r="K21" s="117" t="s">
        <v>22</v>
      </c>
      <c r="L21" s="32"/>
    </row>
    <row r="22" spans="1:12" x14ac:dyDescent="0.25">
      <c r="A22" s="7" t="s">
        <v>29</v>
      </c>
      <c r="B22" s="109">
        <v>37.549999999999997</v>
      </c>
      <c r="C22" s="114">
        <v>113485</v>
      </c>
      <c r="D22" s="111">
        <f t="shared" si="0"/>
        <v>4261361.75</v>
      </c>
      <c r="E22" s="114">
        <v>113985</v>
      </c>
      <c r="F22" s="111">
        <f t="shared" si="1"/>
        <v>4280136.75</v>
      </c>
      <c r="G22" s="103">
        <v>114484</v>
      </c>
      <c r="H22" s="12">
        <f t="shared" si="2"/>
        <v>4298874.1999999993</v>
      </c>
      <c r="I22" s="114">
        <v>113984</v>
      </c>
      <c r="J22" s="39">
        <f t="shared" si="3"/>
        <v>4280099.1999999993</v>
      </c>
      <c r="K22" s="117" t="s">
        <v>22</v>
      </c>
      <c r="L22" s="176"/>
    </row>
    <row r="23" spans="1:12" x14ac:dyDescent="0.25">
      <c r="A23" s="7" t="s">
        <v>30</v>
      </c>
      <c r="B23" s="109">
        <v>56.58</v>
      </c>
      <c r="C23" s="114">
        <v>97403</v>
      </c>
      <c r="D23" s="111">
        <f t="shared" si="0"/>
        <v>5511061.7400000002</v>
      </c>
      <c r="E23" s="114">
        <v>97903</v>
      </c>
      <c r="F23" s="111">
        <f t="shared" si="1"/>
        <v>5539351.7400000002</v>
      </c>
      <c r="G23" s="103">
        <v>98403</v>
      </c>
      <c r="H23" s="12">
        <f t="shared" si="2"/>
        <v>5567641.7400000002</v>
      </c>
      <c r="I23" s="114">
        <v>97903</v>
      </c>
      <c r="J23" s="39">
        <f t="shared" si="3"/>
        <v>5539351.7400000002</v>
      </c>
      <c r="K23" s="117" t="s">
        <v>22</v>
      </c>
      <c r="L23" s="32"/>
    </row>
    <row r="24" spans="1:12" ht="15.75" thickBot="1" x14ac:dyDescent="0.3">
      <c r="A24" s="24" t="s">
        <v>30</v>
      </c>
      <c r="B24" s="110">
        <v>58.22</v>
      </c>
      <c r="C24" s="115">
        <v>96729</v>
      </c>
      <c r="D24" s="112">
        <f t="shared" si="0"/>
        <v>5631562.3799999999</v>
      </c>
      <c r="E24" s="115">
        <v>97229</v>
      </c>
      <c r="F24" s="112">
        <f t="shared" si="1"/>
        <v>5660672.3799999999</v>
      </c>
      <c r="G24" s="102">
        <v>97729</v>
      </c>
      <c r="H24" s="65">
        <f t="shared" si="2"/>
        <v>5689782.3799999999</v>
      </c>
      <c r="I24" s="115">
        <v>97229</v>
      </c>
      <c r="J24" s="22">
        <f t="shared" si="3"/>
        <v>5660672.3799999999</v>
      </c>
      <c r="K24" s="118" t="s">
        <v>22</v>
      </c>
      <c r="L24" s="32"/>
    </row>
    <row r="25" spans="1:12" x14ac:dyDescent="0.25">
      <c r="A25" s="7" t="s">
        <v>61</v>
      </c>
      <c r="B25" s="105">
        <v>35.67</v>
      </c>
      <c r="C25" s="113">
        <v>105121</v>
      </c>
      <c r="D25" s="106">
        <f>C25*B25</f>
        <v>3749666.0700000003</v>
      </c>
      <c r="E25" s="113">
        <v>105621</v>
      </c>
      <c r="F25" s="106">
        <f>E25*B25</f>
        <v>3767501.0700000003</v>
      </c>
      <c r="G25" s="99">
        <v>106121</v>
      </c>
      <c r="H25" s="119">
        <f t="shared" si="2"/>
        <v>3785336.0700000003</v>
      </c>
      <c r="I25" s="113">
        <v>105621</v>
      </c>
      <c r="J25" s="119">
        <f>I25*B25</f>
        <v>3767501.0700000003</v>
      </c>
      <c r="K25" s="107" t="s">
        <v>62</v>
      </c>
      <c r="L25" s="32"/>
    </row>
    <row r="26" spans="1:12" ht="15.75" thickBot="1" x14ac:dyDescent="0.3">
      <c r="A26" s="24" t="s">
        <v>61</v>
      </c>
      <c r="B26" s="93">
        <v>37.090000000000003</v>
      </c>
      <c r="C26" s="116">
        <v>104282</v>
      </c>
      <c r="D26" s="94">
        <f>C26*B26</f>
        <v>3867819.3800000004</v>
      </c>
      <c r="E26" s="116">
        <v>104782</v>
      </c>
      <c r="F26" s="94">
        <f>E26*B26</f>
        <v>3886364.3800000004</v>
      </c>
      <c r="G26" s="104">
        <v>105282</v>
      </c>
      <c r="H26" s="120">
        <f t="shared" si="2"/>
        <v>3904909.3800000004</v>
      </c>
      <c r="I26" s="116">
        <v>104782</v>
      </c>
      <c r="J26" s="120">
        <f>I26*B26</f>
        <v>3886364.3800000004</v>
      </c>
      <c r="K26" s="95" t="s">
        <v>62</v>
      </c>
      <c r="L26" s="32"/>
    </row>
    <row r="27" spans="1:12" x14ac:dyDescent="0.25">
      <c r="D27" s="16"/>
    </row>
    <row r="28" spans="1:12" s="2" customFormat="1" ht="27.75" customHeight="1" thickBot="1" x14ac:dyDescent="0.35">
      <c r="A28" s="21" t="s">
        <v>88</v>
      </c>
      <c r="E28" s="3"/>
      <c r="G28" s="3"/>
      <c r="H28" s="3"/>
      <c r="I28" s="3"/>
      <c r="J28" s="3"/>
      <c r="K28" s="3"/>
      <c r="L28" s="3"/>
    </row>
    <row r="29" spans="1:12" ht="45" customHeight="1" thickBot="1" x14ac:dyDescent="0.3">
      <c r="A29" s="17" t="s">
        <v>0</v>
      </c>
      <c r="B29" s="18" t="s">
        <v>39</v>
      </c>
      <c r="C29" s="19" t="s">
        <v>8</v>
      </c>
      <c r="D29" s="18" t="s">
        <v>3</v>
      </c>
      <c r="E29" s="19" t="s">
        <v>7</v>
      </c>
      <c r="F29" s="18" t="s">
        <v>3</v>
      </c>
      <c r="G29" s="19" t="s">
        <v>14</v>
      </c>
      <c r="H29" s="18" t="s">
        <v>3</v>
      </c>
      <c r="I29" s="19" t="s">
        <v>15</v>
      </c>
      <c r="J29" s="19" t="s">
        <v>3</v>
      </c>
      <c r="K29" s="20" t="s">
        <v>2</v>
      </c>
    </row>
    <row r="30" spans="1:12" x14ac:dyDescent="0.25">
      <c r="A30" s="7" t="s">
        <v>9</v>
      </c>
      <c r="B30" s="13">
        <v>56.58</v>
      </c>
      <c r="C30" s="100">
        <v>94817.000000000015</v>
      </c>
      <c r="D30" s="97">
        <f>C30*B30</f>
        <v>5364745.8600000003</v>
      </c>
      <c r="E30" s="100">
        <v>95347.000000000015</v>
      </c>
      <c r="F30" s="97">
        <f>E30*B30</f>
        <v>5394733.2600000007</v>
      </c>
      <c r="G30" s="100">
        <v>95877</v>
      </c>
      <c r="H30" s="97">
        <f>G30*B30</f>
        <v>5424720.6600000001</v>
      </c>
      <c r="I30" s="100">
        <v>95347.000000000015</v>
      </c>
      <c r="J30" s="97">
        <f>I30*B30</f>
        <v>5394733.2600000007</v>
      </c>
      <c r="K30" s="36" t="s">
        <v>47</v>
      </c>
      <c r="L30" s="176"/>
    </row>
    <row r="31" spans="1:12" ht="15.75" thickBot="1" x14ac:dyDescent="0.3">
      <c r="A31" s="7" t="s">
        <v>9</v>
      </c>
      <c r="B31" s="96">
        <v>58.22</v>
      </c>
      <c r="C31" s="100">
        <v>94340</v>
      </c>
      <c r="D31" s="46">
        <f t="shared" ref="D31:D53" si="4">C31*B31</f>
        <v>5492474.7999999998</v>
      </c>
      <c r="E31" s="104">
        <v>94870.000000000015</v>
      </c>
      <c r="F31" s="46">
        <f t="shared" ref="F31:F53" si="5">E31*B31</f>
        <v>5523331.4000000004</v>
      </c>
      <c r="G31" s="104">
        <v>95400</v>
      </c>
      <c r="H31" s="46">
        <f t="shared" ref="H31:H53" si="6">G31*B31</f>
        <v>5554188</v>
      </c>
      <c r="I31" s="104">
        <v>94870.000000000015</v>
      </c>
      <c r="J31" s="46">
        <f t="shared" ref="J31:J53" si="7">I31*B31</f>
        <v>5523331.4000000004</v>
      </c>
      <c r="K31" s="41" t="s">
        <v>47</v>
      </c>
      <c r="L31" s="176"/>
    </row>
    <row r="32" spans="1:12" x14ac:dyDescent="0.25">
      <c r="A32" s="62" t="s">
        <v>36</v>
      </c>
      <c r="B32" s="63">
        <v>21.6</v>
      </c>
      <c r="C32" s="99">
        <v>138658</v>
      </c>
      <c r="D32" s="79">
        <f t="shared" si="4"/>
        <v>2995012.8000000003</v>
      </c>
      <c r="E32" s="99">
        <v>139188</v>
      </c>
      <c r="F32" s="79">
        <f t="shared" si="5"/>
        <v>3006460.8000000003</v>
      </c>
      <c r="G32" s="99">
        <v>139718</v>
      </c>
      <c r="H32" s="79">
        <f t="shared" si="6"/>
        <v>3017908.8000000003</v>
      </c>
      <c r="I32" s="99">
        <v>139188</v>
      </c>
      <c r="J32" s="79">
        <f t="shared" si="7"/>
        <v>3006460.8000000003</v>
      </c>
      <c r="K32" s="64" t="s">
        <v>47</v>
      </c>
      <c r="L32" s="176"/>
    </row>
    <row r="33" spans="1:12" x14ac:dyDescent="0.25">
      <c r="A33" s="8" t="s">
        <v>58</v>
      </c>
      <c r="B33" s="13">
        <v>37.549999999999997</v>
      </c>
      <c r="C33" s="101">
        <v>109001</v>
      </c>
      <c r="D33" s="98">
        <f t="shared" si="4"/>
        <v>4092987.55</v>
      </c>
      <c r="E33" s="101">
        <v>109531</v>
      </c>
      <c r="F33" s="98">
        <f t="shared" si="5"/>
        <v>4112889.05</v>
      </c>
      <c r="G33" s="101">
        <v>110061</v>
      </c>
      <c r="H33" s="98">
        <f t="shared" si="6"/>
        <v>4132790.55</v>
      </c>
      <c r="I33" s="101">
        <v>109531</v>
      </c>
      <c r="J33" s="98">
        <f t="shared" si="7"/>
        <v>4112889.05</v>
      </c>
      <c r="K33" s="36" t="s">
        <v>47</v>
      </c>
      <c r="L33" s="176"/>
    </row>
    <row r="34" spans="1:12" x14ac:dyDescent="0.25">
      <c r="A34" s="7" t="s">
        <v>59</v>
      </c>
      <c r="B34" s="13">
        <v>56.58</v>
      </c>
      <c r="C34" s="100">
        <v>94817.000000000015</v>
      </c>
      <c r="D34" s="97">
        <f t="shared" si="4"/>
        <v>5364745.8600000003</v>
      </c>
      <c r="E34" s="100">
        <v>95347.000000000015</v>
      </c>
      <c r="F34" s="97">
        <f t="shared" si="5"/>
        <v>5394733.2600000007</v>
      </c>
      <c r="G34" s="100">
        <v>95877</v>
      </c>
      <c r="H34" s="97">
        <f t="shared" si="6"/>
        <v>5424720.6600000001</v>
      </c>
      <c r="I34" s="100">
        <v>95347.000000000015</v>
      </c>
      <c r="J34" s="97">
        <f t="shared" si="7"/>
        <v>5394733.2600000007</v>
      </c>
      <c r="K34" s="36" t="s">
        <v>47</v>
      </c>
      <c r="L34" s="176"/>
    </row>
    <row r="35" spans="1:12" ht="15.75" thickBot="1" x14ac:dyDescent="0.3">
      <c r="A35" s="24" t="s">
        <v>60</v>
      </c>
      <c r="B35" s="25">
        <v>58.22</v>
      </c>
      <c r="C35" s="102">
        <v>94340</v>
      </c>
      <c r="D35" s="65">
        <f t="shared" si="4"/>
        <v>5492474.7999999998</v>
      </c>
      <c r="E35" s="102">
        <v>94870.000000000015</v>
      </c>
      <c r="F35" s="65">
        <f t="shared" si="5"/>
        <v>5523331.4000000004</v>
      </c>
      <c r="G35" s="102">
        <v>95400</v>
      </c>
      <c r="H35" s="22">
        <f t="shared" si="6"/>
        <v>5554188</v>
      </c>
      <c r="I35" s="104">
        <v>94870.000000000015</v>
      </c>
      <c r="J35" s="46">
        <f t="shared" si="7"/>
        <v>5523331.4000000004</v>
      </c>
      <c r="K35" s="41" t="s">
        <v>47</v>
      </c>
      <c r="L35" s="176"/>
    </row>
    <row r="36" spans="1:12" x14ac:dyDescent="0.25">
      <c r="A36" s="8" t="s">
        <v>11</v>
      </c>
      <c r="B36" s="14">
        <v>21.6</v>
      </c>
      <c r="C36" s="103">
        <v>152039</v>
      </c>
      <c r="D36" s="12">
        <f t="shared" si="4"/>
        <v>3284042.4000000004</v>
      </c>
      <c r="E36" s="103">
        <v>152569</v>
      </c>
      <c r="F36" s="12">
        <f t="shared" si="5"/>
        <v>3295490.4000000004</v>
      </c>
      <c r="G36" s="103">
        <v>153099</v>
      </c>
      <c r="H36" s="12">
        <f t="shared" si="6"/>
        <v>3306938.4000000004</v>
      </c>
      <c r="I36" s="103">
        <v>152569</v>
      </c>
      <c r="J36" s="12">
        <f t="shared" si="7"/>
        <v>3295490.4000000004</v>
      </c>
      <c r="K36" s="9" t="s">
        <v>17</v>
      </c>
      <c r="L36" s="176"/>
    </row>
    <row r="37" spans="1:12" x14ac:dyDescent="0.25">
      <c r="A37" s="7" t="s">
        <v>12</v>
      </c>
      <c r="B37" s="13">
        <v>37.549999999999997</v>
      </c>
      <c r="C37" s="103">
        <v>122255</v>
      </c>
      <c r="D37" s="12">
        <f t="shared" si="4"/>
        <v>4590675.25</v>
      </c>
      <c r="E37" s="103">
        <v>122785</v>
      </c>
      <c r="F37" s="12">
        <f t="shared" si="5"/>
        <v>4610576.75</v>
      </c>
      <c r="G37" s="103">
        <v>123315</v>
      </c>
      <c r="H37" s="12">
        <f t="shared" si="6"/>
        <v>4630478.25</v>
      </c>
      <c r="I37" s="103">
        <v>122785</v>
      </c>
      <c r="J37" s="12">
        <f t="shared" si="7"/>
        <v>4610576.75</v>
      </c>
      <c r="K37" s="9" t="s">
        <v>17</v>
      </c>
      <c r="L37" s="176"/>
    </row>
    <row r="38" spans="1:12" x14ac:dyDescent="0.25">
      <c r="A38" s="7" t="s">
        <v>13</v>
      </c>
      <c r="B38" s="13">
        <v>56.58</v>
      </c>
      <c r="C38" s="103">
        <v>105526</v>
      </c>
      <c r="D38" s="12">
        <f t="shared" si="4"/>
        <v>5970661.0800000001</v>
      </c>
      <c r="E38" s="103">
        <v>106056</v>
      </c>
      <c r="F38" s="12">
        <f t="shared" si="5"/>
        <v>6000648.4799999995</v>
      </c>
      <c r="G38" s="103">
        <v>106586</v>
      </c>
      <c r="H38" s="12">
        <f t="shared" si="6"/>
        <v>6030635.8799999999</v>
      </c>
      <c r="I38" s="103">
        <v>106056</v>
      </c>
      <c r="J38" s="12">
        <f t="shared" si="7"/>
        <v>6000648.4799999995</v>
      </c>
      <c r="K38" s="9" t="s">
        <v>17</v>
      </c>
      <c r="L38" s="176"/>
    </row>
    <row r="39" spans="1:12" ht="15.75" thickBot="1" x14ac:dyDescent="0.3">
      <c r="A39" s="24" t="s">
        <v>13</v>
      </c>
      <c r="B39" s="25">
        <v>58.22</v>
      </c>
      <c r="C39" s="102">
        <v>104812</v>
      </c>
      <c r="D39" s="65">
        <f t="shared" si="4"/>
        <v>6102154.6399999997</v>
      </c>
      <c r="E39" s="102">
        <v>105872</v>
      </c>
      <c r="F39" s="65">
        <f t="shared" si="5"/>
        <v>6163867.8399999999</v>
      </c>
      <c r="G39" s="102">
        <v>105872</v>
      </c>
      <c r="H39" s="65">
        <f t="shared" si="6"/>
        <v>6163867.8399999999</v>
      </c>
      <c r="I39" s="102">
        <v>105342</v>
      </c>
      <c r="J39" s="22">
        <f t="shared" si="7"/>
        <v>6133011.2400000002</v>
      </c>
      <c r="K39" s="23" t="s">
        <v>17</v>
      </c>
      <c r="L39" s="176"/>
    </row>
    <row r="40" spans="1:12" x14ac:dyDescent="0.25">
      <c r="A40" s="8" t="s">
        <v>18</v>
      </c>
      <c r="B40" s="14">
        <v>21.6</v>
      </c>
      <c r="C40" s="103">
        <v>140051</v>
      </c>
      <c r="D40" s="12">
        <f t="shared" si="4"/>
        <v>3025101.6</v>
      </c>
      <c r="E40" s="103">
        <v>140581</v>
      </c>
      <c r="F40" s="12">
        <f t="shared" si="5"/>
        <v>3036549.6</v>
      </c>
      <c r="G40" s="103">
        <v>141111</v>
      </c>
      <c r="H40" s="12">
        <f t="shared" si="6"/>
        <v>3047997.6</v>
      </c>
      <c r="I40" s="103">
        <v>140581</v>
      </c>
      <c r="J40" s="12">
        <f t="shared" si="7"/>
        <v>3036549.6</v>
      </c>
      <c r="K40" s="9" t="s">
        <v>16</v>
      </c>
      <c r="L40" s="176"/>
    </row>
    <row r="41" spans="1:12" x14ac:dyDescent="0.25">
      <c r="A41" s="7" t="s">
        <v>19</v>
      </c>
      <c r="B41" s="13">
        <v>37.549999999999997</v>
      </c>
      <c r="C41" s="103">
        <v>114647</v>
      </c>
      <c r="D41" s="12">
        <f t="shared" si="4"/>
        <v>4304994.8499999996</v>
      </c>
      <c r="E41" s="103">
        <v>115177</v>
      </c>
      <c r="F41" s="12">
        <f t="shared" si="5"/>
        <v>4324896.3499999996</v>
      </c>
      <c r="G41" s="103">
        <v>115707</v>
      </c>
      <c r="H41" s="12">
        <f t="shared" si="6"/>
        <v>4344797.8499999996</v>
      </c>
      <c r="I41" s="103">
        <v>115177</v>
      </c>
      <c r="J41" s="12">
        <f t="shared" si="7"/>
        <v>4324896.3499999996</v>
      </c>
      <c r="K41" s="9" t="s">
        <v>16</v>
      </c>
      <c r="L41" s="176"/>
    </row>
    <row r="42" spans="1:12" x14ac:dyDescent="0.25">
      <c r="A42" s="7" t="s">
        <v>20</v>
      </c>
      <c r="B42" s="13">
        <v>56.58</v>
      </c>
      <c r="C42" s="103">
        <v>100455</v>
      </c>
      <c r="D42" s="12">
        <f t="shared" si="4"/>
        <v>5683743.8999999994</v>
      </c>
      <c r="E42" s="103">
        <v>100985</v>
      </c>
      <c r="F42" s="12">
        <f t="shared" si="5"/>
        <v>5713731.2999999998</v>
      </c>
      <c r="G42" s="103">
        <v>101515</v>
      </c>
      <c r="H42" s="12">
        <f t="shared" si="6"/>
        <v>5743718.7000000002</v>
      </c>
      <c r="I42" s="103">
        <v>100985</v>
      </c>
      <c r="J42" s="12">
        <f t="shared" si="7"/>
        <v>5713731.2999999998</v>
      </c>
      <c r="K42" s="9" t="s">
        <v>16</v>
      </c>
      <c r="L42" s="176"/>
    </row>
    <row r="43" spans="1:12" ht="15.75" thickBot="1" x14ac:dyDescent="0.3">
      <c r="A43" s="24" t="s">
        <v>20</v>
      </c>
      <c r="B43" s="25">
        <v>58.22</v>
      </c>
      <c r="C43" s="102">
        <v>99846</v>
      </c>
      <c r="D43" s="65">
        <f t="shared" si="4"/>
        <v>5813034.1200000001</v>
      </c>
      <c r="E43" s="102">
        <v>100376</v>
      </c>
      <c r="F43" s="65">
        <f t="shared" si="5"/>
        <v>5843890.7199999997</v>
      </c>
      <c r="G43" s="102">
        <v>100906</v>
      </c>
      <c r="H43" s="65">
        <f t="shared" si="6"/>
        <v>5874747.3200000003</v>
      </c>
      <c r="I43" s="102">
        <v>100376</v>
      </c>
      <c r="J43" s="22">
        <f t="shared" si="7"/>
        <v>5843890.7199999997</v>
      </c>
      <c r="K43" s="23" t="s">
        <v>16</v>
      </c>
      <c r="L43" s="176"/>
    </row>
    <row r="44" spans="1:12" x14ac:dyDescent="0.25">
      <c r="A44" s="8" t="s">
        <v>23</v>
      </c>
      <c r="B44" s="14">
        <v>21.6</v>
      </c>
      <c r="C44" s="103">
        <v>140051</v>
      </c>
      <c r="D44" s="12">
        <f t="shared" si="4"/>
        <v>3025101.6</v>
      </c>
      <c r="E44" s="103">
        <v>140581</v>
      </c>
      <c r="F44" s="12">
        <f t="shared" si="5"/>
        <v>3036549.6</v>
      </c>
      <c r="G44" s="103">
        <v>141111</v>
      </c>
      <c r="H44" s="12">
        <f t="shared" si="6"/>
        <v>3047997.6</v>
      </c>
      <c r="I44" s="103">
        <v>140581</v>
      </c>
      <c r="J44" s="12">
        <f t="shared" si="7"/>
        <v>3036549.6</v>
      </c>
      <c r="K44" s="9" t="s">
        <v>26</v>
      </c>
      <c r="L44" s="176"/>
    </row>
    <row r="45" spans="1:12" x14ac:dyDescent="0.25">
      <c r="A45" s="7" t="s">
        <v>24</v>
      </c>
      <c r="B45" s="13">
        <v>37.549999999999997</v>
      </c>
      <c r="C45" s="103">
        <v>120294</v>
      </c>
      <c r="D45" s="12">
        <f t="shared" si="4"/>
        <v>4517039.6999999993</v>
      </c>
      <c r="E45" s="103">
        <v>120823</v>
      </c>
      <c r="F45" s="12">
        <f t="shared" si="5"/>
        <v>4536903.6499999994</v>
      </c>
      <c r="G45" s="103">
        <v>121353</v>
      </c>
      <c r="H45" s="12">
        <f t="shared" si="6"/>
        <v>4556805.1499999994</v>
      </c>
      <c r="I45" s="103">
        <v>120823</v>
      </c>
      <c r="J45" s="12">
        <f t="shared" si="7"/>
        <v>4536903.6499999994</v>
      </c>
      <c r="K45" s="9" t="s">
        <v>22</v>
      </c>
      <c r="L45" s="176"/>
    </row>
    <row r="46" spans="1:12" x14ac:dyDescent="0.25">
      <c r="A46" s="7" t="s">
        <v>25</v>
      </c>
      <c r="B46" s="13">
        <v>56.58</v>
      </c>
      <c r="C46" s="103">
        <v>103247</v>
      </c>
      <c r="D46" s="12">
        <f t="shared" si="4"/>
        <v>5841715.2599999998</v>
      </c>
      <c r="E46" s="103">
        <v>103777</v>
      </c>
      <c r="F46" s="12">
        <f t="shared" si="5"/>
        <v>5871702.6600000001</v>
      </c>
      <c r="G46" s="103">
        <v>104307</v>
      </c>
      <c r="H46" s="12">
        <f t="shared" si="6"/>
        <v>5901690.0599999996</v>
      </c>
      <c r="I46" s="103">
        <v>103777</v>
      </c>
      <c r="J46" s="12">
        <f t="shared" si="7"/>
        <v>5871702.6600000001</v>
      </c>
      <c r="K46" s="9" t="s">
        <v>22</v>
      </c>
      <c r="L46" s="176"/>
    </row>
    <row r="47" spans="1:12" ht="15.75" thickBot="1" x14ac:dyDescent="0.3">
      <c r="A47" s="24" t="s">
        <v>25</v>
      </c>
      <c r="B47" s="25">
        <v>58.22</v>
      </c>
      <c r="C47" s="102">
        <v>102533</v>
      </c>
      <c r="D47" s="65">
        <f t="shared" si="4"/>
        <v>5969471.2599999998</v>
      </c>
      <c r="E47" s="102">
        <v>103063</v>
      </c>
      <c r="F47" s="65">
        <f t="shared" si="5"/>
        <v>6000327.8600000003</v>
      </c>
      <c r="G47" s="102">
        <v>103593</v>
      </c>
      <c r="H47" s="65">
        <f t="shared" si="6"/>
        <v>6031184.46</v>
      </c>
      <c r="I47" s="102">
        <v>103063</v>
      </c>
      <c r="J47" s="22">
        <f t="shared" si="7"/>
        <v>6000327.8600000003</v>
      </c>
      <c r="K47" s="23" t="s">
        <v>22</v>
      </c>
      <c r="L47" s="176"/>
    </row>
    <row r="48" spans="1:12" x14ac:dyDescent="0.25">
      <c r="A48" s="8" t="s">
        <v>28</v>
      </c>
      <c r="B48" s="108">
        <v>21.6</v>
      </c>
      <c r="C48" s="113">
        <v>149866</v>
      </c>
      <c r="D48" s="111">
        <f t="shared" si="4"/>
        <v>3237105.6</v>
      </c>
      <c r="E48" s="113">
        <v>150396</v>
      </c>
      <c r="F48" s="111">
        <f t="shared" si="5"/>
        <v>3248553.6</v>
      </c>
      <c r="G48" s="99">
        <v>150926</v>
      </c>
      <c r="H48" s="12">
        <f t="shared" si="6"/>
        <v>3260001.6</v>
      </c>
      <c r="I48" s="113">
        <v>150396</v>
      </c>
      <c r="J48" s="119">
        <f t="shared" si="7"/>
        <v>3248553.6</v>
      </c>
      <c r="K48" s="117" t="s">
        <v>22</v>
      </c>
      <c r="L48" s="176"/>
    </row>
    <row r="49" spans="1:12" x14ac:dyDescent="0.25">
      <c r="A49" s="7" t="s">
        <v>29</v>
      </c>
      <c r="B49" s="109">
        <v>37.549999999999997</v>
      </c>
      <c r="C49" s="114">
        <v>120294</v>
      </c>
      <c r="D49" s="111">
        <f t="shared" si="4"/>
        <v>4517039.6999999993</v>
      </c>
      <c r="E49" s="114">
        <v>120824</v>
      </c>
      <c r="F49" s="111">
        <f t="shared" si="5"/>
        <v>4536941.1999999993</v>
      </c>
      <c r="G49" s="103">
        <v>121353</v>
      </c>
      <c r="H49" s="12">
        <f t="shared" si="6"/>
        <v>4556805.1499999994</v>
      </c>
      <c r="I49" s="114">
        <v>120823</v>
      </c>
      <c r="J49" s="39">
        <f t="shared" si="7"/>
        <v>4536903.6499999994</v>
      </c>
      <c r="K49" s="117" t="s">
        <v>22</v>
      </c>
      <c r="L49" s="176"/>
    </row>
    <row r="50" spans="1:12" x14ac:dyDescent="0.25">
      <c r="A50" s="7" t="s">
        <v>30</v>
      </c>
      <c r="B50" s="109">
        <v>56.58</v>
      </c>
      <c r="C50" s="114">
        <v>103247</v>
      </c>
      <c r="D50" s="111">
        <f t="shared" si="4"/>
        <v>5841715.2599999998</v>
      </c>
      <c r="E50" s="114">
        <v>103777</v>
      </c>
      <c r="F50" s="111">
        <f t="shared" si="5"/>
        <v>5871702.6600000001</v>
      </c>
      <c r="G50" s="103">
        <v>104307</v>
      </c>
      <c r="H50" s="12">
        <f t="shared" si="6"/>
        <v>5901690.0599999996</v>
      </c>
      <c r="I50" s="114">
        <v>103777</v>
      </c>
      <c r="J50" s="39">
        <f t="shared" si="7"/>
        <v>5871702.6600000001</v>
      </c>
      <c r="K50" s="117" t="s">
        <v>22</v>
      </c>
      <c r="L50" s="176"/>
    </row>
    <row r="51" spans="1:12" ht="15.75" thickBot="1" x14ac:dyDescent="0.3">
      <c r="A51" s="24" t="s">
        <v>30</v>
      </c>
      <c r="B51" s="110">
        <v>58.22</v>
      </c>
      <c r="C51" s="115">
        <v>102533</v>
      </c>
      <c r="D51" s="112">
        <f t="shared" si="4"/>
        <v>5969471.2599999998</v>
      </c>
      <c r="E51" s="115">
        <v>103063</v>
      </c>
      <c r="F51" s="112">
        <f t="shared" si="5"/>
        <v>6000327.8600000003</v>
      </c>
      <c r="G51" s="102">
        <v>103593</v>
      </c>
      <c r="H51" s="65">
        <f t="shared" si="6"/>
        <v>6031184.46</v>
      </c>
      <c r="I51" s="115">
        <v>103063</v>
      </c>
      <c r="J51" s="22">
        <f t="shared" si="7"/>
        <v>6000327.8600000003</v>
      </c>
      <c r="K51" s="118" t="s">
        <v>22</v>
      </c>
      <c r="L51" s="176"/>
    </row>
    <row r="52" spans="1:12" x14ac:dyDescent="0.25">
      <c r="A52" s="7" t="s">
        <v>61</v>
      </c>
      <c r="B52" s="105">
        <v>35.67</v>
      </c>
      <c r="C52" s="113">
        <v>111428</v>
      </c>
      <c r="D52" s="106">
        <f t="shared" si="4"/>
        <v>3974636.7600000002</v>
      </c>
      <c r="E52" s="113">
        <v>111958</v>
      </c>
      <c r="F52" s="106">
        <f t="shared" si="5"/>
        <v>3993541.8600000003</v>
      </c>
      <c r="G52" s="99">
        <v>112488</v>
      </c>
      <c r="H52" s="119">
        <f t="shared" si="6"/>
        <v>4012446.96</v>
      </c>
      <c r="I52" s="113">
        <v>111958</v>
      </c>
      <c r="J52" s="119">
        <f t="shared" si="7"/>
        <v>3993541.8600000003</v>
      </c>
      <c r="K52" s="107" t="s">
        <v>62</v>
      </c>
      <c r="L52" s="176"/>
    </row>
    <row r="53" spans="1:12" ht="15.75" thickBot="1" x14ac:dyDescent="0.3">
      <c r="A53" s="24" t="s">
        <v>61</v>
      </c>
      <c r="B53" s="93">
        <v>37.090000000000003</v>
      </c>
      <c r="C53" s="116">
        <v>110539</v>
      </c>
      <c r="D53" s="94">
        <f t="shared" si="4"/>
        <v>4099891.5100000002</v>
      </c>
      <c r="E53" s="116">
        <v>111069</v>
      </c>
      <c r="F53" s="94">
        <f t="shared" si="5"/>
        <v>4119549.2100000004</v>
      </c>
      <c r="G53" s="104">
        <v>111599</v>
      </c>
      <c r="H53" s="120">
        <f t="shared" si="6"/>
        <v>4139206.91</v>
      </c>
      <c r="I53" s="116">
        <v>111069</v>
      </c>
      <c r="J53" s="120">
        <f t="shared" si="7"/>
        <v>4119549.2100000004</v>
      </c>
      <c r="K53" s="95" t="s">
        <v>62</v>
      </c>
      <c r="L53" s="176"/>
    </row>
    <row r="54" spans="1:12" x14ac:dyDescent="0.25">
      <c r="A54" s="89"/>
      <c r="B54" s="90"/>
      <c r="C54" s="121"/>
      <c r="D54" s="91"/>
      <c r="E54" s="121"/>
      <c r="F54" s="91"/>
      <c r="G54" s="121"/>
      <c r="H54" s="91"/>
      <c r="I54" s="121"/>
      <c r="J54" s="91"/>
      <c r="K54" s="92"/>
    </row>
    <row r="55" spans="1:12" ht="19.5" thickBot="1" x14ac:dyDescent="0.35">
      <c r="A55" s="21" t="s">
        <v>89</v>
      </c>
      <c r="B55" s="2"/>
      <c r="C55" s="2"/>
      <c r="D55" s="2"/>
      <c r="E55" s="3"/>
      <c r="F55" s="2"/>
      <c r="G55" s="3"/>
      <c r="H55" s="3"/>
      <c r="I55" s="3"/>
      <c r="J55" s="3"/>
      <c r="K55" s="3"/>
    </row>
    <row r="56" spans="1:12" ht="37.5" customHeight="1" thickBot="1" x14ac:dyDescent="0.3">
      <c r="A56" s="17" t="s">
        <v>0</v>
      </c>
      <c r="B56" s="18" t="s">
        <v>39</v>
      </c>
      <c r="C56" s="19" t="s">
        <v>8</v>
      </c>
      <c r="D56" s="18" t="s">
        <v>3</v>
      </c>
      <c r="E56" s="19" t="s">
        <v>7</v>
      </c>
      <c r="F56" s="18" t="s">
        <v>3</v>
      </c>
      <c r="G56" s="19" t="s">
        <v>14</v>
      </c>
      <c r="H56" s="18" t="s">
        <v>3</v>
      </c>
      <c r="I56" s="19" t="s">
        <v>15</v>
      </c>
      <c r="J56" s="18" t="s">
        <v>3</v>
      </c>
      <c r="K56" s="20" t="s">
        <v>2</v>
      </c>
    </row>
    <row r="57" spans="1:12" x14ac:dyDescent="0.25">
      <c r="A57" s="7" t="s">
        <v>9</v>
      </c>
      <c r="B57" s="13">
        <v>56.58</v>
      </c>
      <c r="C57" s="100">
        <v>87661</v>
      </c>
      <c r="D57" s="97">
        <f>C57*B57</f>
        <v>4959859.38</v>
      </c>
      <c r="E57" s="100">
        <v>88151</v>
      </c>
      <c r="F57" s="97">
        <f>E57*B57</f>
        <v>4987583.58</v>
      </c>
      <c r="G57" s="100">
        <v>88641.000000000015</v>
      </c>
      <c r="H57" s="97">
        <f>G57*B57</f>
        <v>5015307.78</v>
      </c>
      <c r="I57" s="100">
        <v>88151</v>
      </c>
      <c r="J57" s="97">
        <f>I57*B57</f>
        <v>4987583.58</v>
      </c>
      <c r="K57" s="36" t="s">
        <v>47</v>
      </c>
    </row>
    <row r="58" spans="1:12" ht="15.75" thickBot="1" x14ac:dyDescent="0.3">
      <c r="A58" s="7" t="s">
        <v>9</v>
      </c>
      <c r="B58" s="96">
        <v>58.22</v>
      </c>
      <c r="C58" s="100">
        <v>87220.000000000015</v>
      </c>
      <c r="D58" s="46">
        <f t="shared" ref="D58:D80" si="8">C58*B58</f>
        <v>5077948.4000000004</v>
      </c>
      <c r="E58" s="104">
        <v>87710</v>
      </c>
      <c r="F58" s="46">
        <f t="shared" ref="F58:F80" si="9">E58*B58</f>
        <v>5106476.2</v>
      </c>
      <c r="G58" s="104">
        <v>88200</v>
      </c>
      <c r="H58" s="46">
        <f t="shared" ref="H58:H80" si="10">G58*B58</f>
        <v>5135004</v>
      </c>
      <c r="I58" s="104">
        <v>87710</v>
      </c>
      <c r="J58" s="46">
        <f t="shared" ref="J58:J80" si="11">I58*B58</f>
        <v>5106476.2</v>
      </c>
      <c r="K58" s="41" t="s">
        <v>47</v>
      </c>
    </row>
    <row r="59" spans="1:12" x14ac:dyDescent="0.25">
      <c r="A59" s="62" t="s">
        <v>36</v>
      </c>
      <c r="B59" s="63">
        <v>21.6</v>
      </c>
      <c r="C59" s="99">
        <v>128193</v>
      </c>
      <c r="D59" s="79">
        <f t="shared" si="8"/>
        <v>2768968.8000000003</v>
      </c>
      <c r="E59" s="99">
        <v>128683</v>
      </c>
      <c r="F59" s="79">
        <f t="shared" si="9"/>
        <v>2779552.8000000003</v>
      </c>
      <c r="G59" s="99">
        <v>129173</v>
      </c>
      <c r="H59" s="79">
        <f t="shared" si="10"/>
        <v>2790136.8000000003</v>
      </c>
      <c r="I59" s="99">
        <v>128683</v>
      </c>
      <c r="J59" s="79">
        <f t="shared" si="11"/>
        <v>2779552.8000000003</v>
      </c>
      <c r="K59" s="64" t="s">
        <v>47</v>
      </c>
    </row>
    <row r="60" spans="1:12" x14ac:dyDescent="0.25">
      <c r="A60" s="8" t="s">
        <v>58</v>
      </c>
      <c r="B60" s="13">
        <v>37.549999999999997</v>
      </c>
      <c r="C60" s="101">
        <v>100774</v>
      </c>
      <c r="D60" s="98">
        <f t="shared" si="8"/>
        <v>3784063.6999999997</v>
      </c>
      <c r="E60" s="101">
        <v>101264</v>
      </c>
      <c r="F60" s="98">
        <f t="shared" si="9"/>
        <v>3802463.1999999997</v>
      </c>
      <c r="G60" s="101">
        <v>101754</v>
      </c>
      <c r="H60" s="98">
        <f t="shared" si="10"/>
        <v>3820862.6999999997</v>
      </c>
      <c r="I60" s="101">
        <v>101264</v>
      </c>
      <c r="J60" s="98">
        <f t="shared" si="11"/>
        <v>3802463.1999999997</v>
      </c>
      <c r="K60" s="36" t="s">
        <v>47</v>
      </c>
    </row>
    <row r="61" spans="1:12" x14ac:dyDescent="0.25">
      <c r="A61" s="7" t="s">
        <v>59</v>
      </c>
      <c r="B61" s="13">
        <v>56.58</v>
      </c>
      <c r="C61" s="100">
        <v>87661</v>
      </c>
      <c r="D61" s="97">
        <f t="shared" si="8"/>
        <v>4959859.38</v>
      </c>
      <c r="E61" s="100">
        <v>88151</v>
      </c>
      <c r="F61" s="97">
        <f t="shared" si="9"/>
        <v>4987583.58</v>
      </c>
      <c r="G61" s="100">
        <v>88641.000000000015</v>
      </c>
      <c r="H61" s="97">
        <f t="shared" si="10"/>
        <v>5015307.78</v>
      </c>
      <c r="I61" s="100">
        <v>88151</v>
      </c>
      <c r="J61" s="97">
        <f t="shared" si="11"/>
        <v>4987583.58</v>
      </c>
      <c r="K61" s="36" t="s">
        <v>47</v>
      </c>
    </row>
    <row r="62" spans="1:12" ht="15.75" thickBot="1" x14ac:dyDescent="0.3">
      <c r="A62" s="24" t="s">
        <v>60</v>
      </c>
      <c r="B62" s="25">
        <v>58.22</v>
      </c>
      <c r="C62" s="102">
        <v>87220.000000000015</v>
      </c>
      <c r="D62" s="65">
        <f t="shared" si="8"/>
        <v>5077948.4000000004</v>
      </c>
      <c r="E62" s="102">
        <v>87710</v>
      </c>
      <c r="F62" s="65">
        <f t="shared" si="9"/>
        <v>5106476.2</v>
      </c>
      <c r="G62" s="102">
        <v>88200</v>
      </c>
      <c r="H62" s="22">
        <f t="shared" si="10"/>
        <v>5135004</v>
      </c>
      <c r="I62" s="104">
        <v>87710</v>
      </c>
      <c r="J62" s="46">
        <f t="shared" si="11"/>
        <v>5106476.2</v>
      </c>
      <c r="K62" s="41" t="s">
        <v>47</v>
      </c>
    </row>
    <row r="63" spans="1:12" x14ac:dyDescent="0.25">
      <c r="A63" s="8" t="s">
        <v>11</v>
      </c>
      <c r="B63" s="14">
        <v>21.6</v>
      </c>
      <c r="C63" s="103">
        <v>140564</v>
      </c>
      <c r="D63" s="12">
        <f t="shared" si="8"/>
        <v>3036182.4000000004</v>
      </c>
      <c r="E63" s="103">
        <v>141054</v>
      </c>
      <c r="F63" s="12">
        <f t="shared" si="9"/>
        <v>3046766.4000000004</v>
      </c>
      <c r="G63" s="103">
        <v>141544</v>
      </c>
      <c r="H63" s="12">
        <f t="shared" si="10"/>
        <v>3057350.4000000004</v>
      </c>
      <c r="I63" s="103">
        <v>141054</v>
      </c>
      <c r="J63" s="12">
        <f t="shared" si="11"/>
        <v>3046766.4000000004</v>
      </c>
      <c r="K63" s="9" t="s">
        <v>17</v>
      </c>
    </row>
    <row r="64" spans="1:12" x14ac:dyDescent="0.25">
      <c r="A64" s="7" t="s">
        <v>12</v>
      </c>
      <c r="B64" s="13">
        <v>37.549999999999997</v>
      </c>
      <c r="C64" s="103">
        <v>113028</v>
      </c>
      <c r="D64" s="12">
        <f t="shared" si="8"/>
        <v>4244201.3999999994</v>
      </c>
      <c r="E64" s="103">
        <v>113518</v>
      </c>
      <c r="F64" s="12">
        <f t="shared" si="9"/>
        <v>4262600.8999999994</v>
      </c>
      <c r="G64" s="103">
        <v>114008</v>
      </c>
      <c r="H64" s="12">
        <f t="shared" si="10"/>
        <v>4281000.3999999994</v>
      </c>
      <c r="I64" s="103">
        <v>113518</v>
      </c>
      <c r="J64" s="12">
        <f t="shared" si="11"/>
        <v>4262600.8999999994</v>
      </c>
      <c r="K64" s="9" t="s">
        <v>17</v>
      </c>
    </row>
    <row r="65" spans="1:11" x14ac:dyDescent="0.25">
      <c r="A65" s="7" t="s">
        <v>13</v>
      </c>
      <c r="B65" s="13">
        <v>56.58</v>
      </c>
      <c r="C65" s="103">
        <v>97562</v>
      </c>
      <c r="D65" s="12">
        <f t="shared" si="8"/>
        <v>5520057.96</v>
      </c>
      <c r="E65" s="103">
        <v>98052</v>
      </c>
      <c r="F65" s="12">
        <f t="shared" si="9"/>
        <v>5547782.1600000001</v>
      </c>
      <c r="G65" s="103">
        <v>98542</v>
      </c>
      <c r="H65" s="12">
        <f t="shared" si="10"/>
        <v>5575506.3599999994</v>
      </c>
      <c r="I65" s="103">
        <v>98052</v>
      </c>
      <c r="J65" s="12">
        <f t="shared" si="11"/>
        <v>5547782.1600000001</v>
      </c>
      <c r="K65" s="9" t="s">
        <v>17</v>
      </c>
    </row>
    <row r="66" spans="1:11" ht="15.75" thickBot="1" x14ac:dyDescent="0.3">
      <c r="A66" s="24" t="s">
        <v>13</v>
      </c>
      <c r="B66" s="25">
        <v>58.22</v>
      </c>
      <c r="C66" s="102">
        <v>96901</v>
      </c>
      <c r="D66" s="65">
        <f t="shared" si="8"/>
        <v>5641576.2199999997</v>
      </c>
      <c r="E66" s="102">
        <v>97881</v>
      </c>
      <c r="F66" s="65">
        <f t="shared" si="9"/>
        <v>5698631.8200000003</v>
      </c>
      <c r="G66" s="102">
        <v>97881</v>
      </c>
      <c r="H66" s="65">
        <f t="shared" si="10"/>
        <v>5698631.8200000003</v>
      </c>
      <c r="I66" s="102">
        <v>97391</v>
      </c>
      <c r="J66" s="22">
        <f t="shared" si="11"/>
        <v>5670104.0199999996</v>
      </c>
      <c r="K66" s="23" t="s">
        <v>17</v>
      </c>
    </row>
    <row r="67" spans="1:11" x14ac:dyDescent="0.25">
      <c r="A67" s="8" t="s">
        <v>18</v>
      </c>
      <c r="B67" s="14">
        <v>21.6</v>
      </c>
      <c r="C67" s="103">
        <v>129482</v>
      </c>
      <c r="D67" s="12">
        <f t="shared" si="8"/>
        <v>2796811.2</v>
      </c>
      <c r="E67" s="103">
        <v>129972</v>
      </c>
      <c r="F67" s="12">
        <f t="shared" si="9"/>
        <v>2807395.2</v>
      </c>
      <c r="G67" s="103">
        <v>130462</v>
      </c>
      <c r="H67" s="12">
        <f t="shared" si="10"/>
        <v>2817979.2</v>
      </c>
      <c r="I67" s="103">
        <v>129972</v>
      </c>
      <c r="J67" s="12">
        <f t="shared" si="11"/>
        <v>2807395.2</v>
      </c>
      <c r="K67" s="9" t="s">
        <v>16</v>
      </c>
    </row>
    <row r="68" spans="1:11" x14ac:dyDescent="0.25">
      <c r="A68" s="7" t="s">
        <v>19</v>
      </c>
      <c r="B68" s="13">
        <v>37.549999999999997</v>
      </c>
      <c r="C68" s="103">
        <v>105995</v>
      </c>
      <c r="D68" s="12">
        <f t="shared" si="8"/>
        <v>3980112.2499999995</v>
      </c>
      <c r="E68" s="103">
        <v>106485</v>
      </c>
      <c r="F68" s="12">
        <f t="shared" si="9"/>
        <v>3998511.7499999995</v>
      </c>
      <c r="G68" s="103">
        <v>106975</v>
      </c>
      <c r="H68" s="12">
        <f t="shared" si="10"/>
        <v>4016911.2499999995</v>
      </c>
      <c r="I68" s="103">
        <v>106485</v>
      </c>
      <c r="J68" s="12">
        <f t="shared" si="11"/>
        <v>3998511.7499999995</v>
      </c>
      <c r="K68" s="9" t="s">
        <v>16</v>
      </c>
    </row>
    <row r="69" spans="1:11" x14ac:dyDescent="0.25">
      <c r="A69" s="7" t="s">
        <v>20</v>
      </c>
      <c r="B69" s="13">
        <v>56.58</v>
      </c>
      <c r="C69" s="103">
        <v>92874</v>
      </c>
      <c r="D69" s="12">
        <f t="shared" si="8"/>
        <v>5254810.92</v>
      </c>
      <c r="E69" s="103">
        <v>93364</v>
      </c>
      <c r="F69" s="12">
        <f t="shared" si="9"/>
        <v>5282535.12</v>
      </c>
      <c r="G69" s="103">
        <v>93854</v>
      </c>
      <c r="H69" s="12">
        <f t="shared" si="10"/>
        <v>5310259.32</v>
      </c>
      <c r="I69" s="103">
        <v>93364</v>
      </c>
      <c r="J69" s="12">
        <f t="shared" si="11"/>
        <v>5282535.12</v>
      </c>
      <c r="K69" s="9" t="s">
        <v>16</v>
      </c>
    </row>
    <row r="70" spans="1:11" ht="15.75" thickBot="1" x14ac:dyDescent="0.3">
      <c r="A70" s="24" t="s">
        <v>20</v>
      </c>
      <c r="B70" s="25">
        <v>58.22</v>
      </c>
      <c r="C70" s="102">
        <v>92310</v>
      </c>
      <c r="D70" s="65">
        <f t="shared" si="8"/>
        <v>5374288.2000000002</v>
      </c>
      <c r="E70" s="102">
        <v>92800</v>
      </c>
      <c r="F70" s="65">
        <f t="shared" si="9"/>
        <v>5402816</v>
      </c>
      <c r="G70" s="102">
        <v>93290</v>
      </c>
      <c r="H70" s="65">
        <f t="shared" si="10"/>
        <v>5431343.7999999998</v>
      </c>
      <c r="I70" s="102">
        <v>92800</v>
      </c>
      <c r="J70" s="22">
        <f t="shared" si="11"/>
        <v>5402816</v>
      </c>
      <c r="K70" s="23" t="s">
        <v>16</v>
      </c>
    </row>
    <row r="71" spans="1:11" x14ac:dyDescent="0.25">
      <c r="A71" s="8" t="s">
        <v>23</v>
      </c>
      <c r="B71" s="14">
        <v>21.6</v>
      </c>
      <c r="C71" s="103">
        <v>129482</v>
      </c>
      <c r="D71" s="12">
        <f t="shared" si="8"/>
        <v>2796811.2</v>
      </c>
      <c r="E71" s="103">
        <v>129972</v>
      </c>
      <c r="F71" s="12">
        <f t="shared" si="9"/>
        <v>2807395.2</v>
      </c>
      <c r="G71" s="103">
        <v>130462</v>
      </c>
      <c r="H71" s="12">
        <f t="shared" si="10"/>
        <v>2817979.2</v>
      </c>
      <c r="I71" s="103">
        <v>129972</v>
      </c>
      <c r="J71" s="12">
        <f t="shared" si="11"/>
        <v>2807395.2</v>
      </c>
      <c r="K71" s="9" t="s">
        <v>26</v>
      </c>
    </row>
    <row r="72" spans="1:11" x14ac:dyDescent="0.25">
      <c r="A72" s="7" t="s">
        <v>24</v>
      </c>
      <c r="B72" s="13">
        <v>37.549999999999997</v>
      </c>
      <c r="C72" s="103">
        <v>111215</v>
      </c>
      <c r="D72" s="12">
        <f t="shared" si="8"/>
        <v>4176123.2499999995</v>
      </c>
      <c r="E72" s="103">
        <v>111704</v>
      </c>
      <c r="F72" s="12">
        <f t="shared" si="9"/>
        <v>4194485.1999999993</v>
      </c>
      <c r="G72" s="103">
        <v>112194</v>
      </c>
      <c r="H72" s="12">
        <f t="shared" si="10"/>
        <v>4212884.6999999993</v>
      </c>
      <c r="I72" s="103">
        <v>111704</v>
      </c>
      <c r="J72" s="12">
        <f t="shared" si="11"/>
        <v>4194485.1999999993</v>
      </c>
      <c r="K72" s="9" t="s">
        <v>22</v>
      </c>
    </row>
    <row r="73" spans="1:11" x14ac:dyDescent="0.25">
      <c r="A73" s="7" t="s">
        <v>25</v>
      </c>
      <c r="B73" s="13">
        <v>56.58</v>
      </c>
      <c r="C73" s="103">
        <v>95455</v>
      </c>
      <c r="D73" s="12">
        <f t="shared" si="8"/>
        <v>5400843.8999999994</v>
      </c>
      <c r="E73" s="103">
        <v>95945</v>
      </c>
      <c r="F73" s="12">
        <f t="shared" si="9"/>
        <v>5428568.0999999996</v>
      </c>
      <c r="G73" s="103">
        <v>96435</v>
      </c>
      <c r="H73" s="12">
        <f t="shared" si="10"/>
        <v>5456292.2999999998</v>
      </c>
      <c r="I73" s="103">
        <v>95945</v>
      </c>
      <c r="J73" s="12">
        <f t="shared" si="11"/>
        <v>5428568.0999999996</v>
      </c>
      <c r="K73" s="9" t="s">
        <v>22</v>
      </c>
    </row>
    <row r="74" spans="1:11" ht="15.75" thickBot="1" x14ac:dyDescent="0.3">
      <c r="A74" s="24" t="s">
        <v>25</v>
      </c>
      <c r="B74" s="25">
        <v>58.22</v>
      </c>
      <c r="C74" s="102">
        <v>94794</v>
      </c>
      <c r="D74" s="65">
        <f t="shared" si="8"/>
        <v>5518906.6799999997</v>
      </c>
      <c r="E74" s="102">
        <v>95284</v>
      </c>
      <c r="F74" s="65">
        <f t="shared" si="9"/>
        <v>5547434.4799999995</v>
      </c>
      <c r="G74" s="102">
        <v>95774</v>
      </c>
      <c r="H74" s="65">
        <f t="shared" si="10"/>
        <v>5575962.2800000003</v>
      </c>
      <c r="I74" s="102">
        <v>95284</v>
      </c>
      <c r="J74" s="22">
        <f t="shared" si="11"/>
        <v>5547434.4799999995</v>
      </c>
      <c r="K74" s="23" t="s">
        <v>22</v>
      </c>
    </row>
    <row r="75" spans="1:11" x14ac:dyDescent="0.25">
      <c r="A75" s="8" t="s">
        <v>28</v>
      </c>
      <c r="B75" s="108">
        <v>21.6</v>
      </c>
      <c r="C75" s="113">
        <v>138555</v>
      </c>
      <c r="D75" s="111">
        <f t="shared" si="8"/>
        <v>2992788</v>
      </c>
      <c r="E75" s="113">
        <v>139045</v>
      </c>
      <c r="F75" s="111">
        <f t="shared" si="9"/>
        <v>3003372</v>
      </c>
      <c r="G75" s="99">
        <v>139535</v>
      </c>
      <c r="H75" s="12">
        <f t="shared" si="10"/>
        <v>3013956</v>
      </c>
      <c r="I75" s="113">
        <v>139045</v>
      </c>
      <c r="J75" s="119">
        <f t="shared" si="11"/>
        <v>3003372</v>
      </c>
      <c r="K75" s="117" t="s">
        <v>22</v>
      </c>
    </row>
    <row r="76" spans="1:11" x14ac:dyDescent="0.25">
      <c r="A76" s="7" t="s">
        <v>29</v>
      </c>
      <c r="B76" s="109">
        <v>37.549999999999997</v>
      </c>
      <c r="C76" s="114">
        <v>111215</v>
      </c>
      <c r="D76" s="111">
        <f t="shared" si="8"/>
        <v>4176123.2499999995</v>
      </c>
      <c r="E76" s="114">
        <v>111705</v>
      </c>
      <c r="F76" s="111">
        <f t="shared" si="9"/>
        <v>4194522.75</v>
      </c>
      <c r="G76" s="103">
        <v>112194</v>
      </c>
      <c r="H76" s="12">
        <f t="shared" si="10"/>
        <v>4212884.6999999993</v>
      </c>
      <c r="I76" s="114">
        <v>111704</v>
      </c>
      <c r="J76" s="39">
        <f t="shared" si="11"/>
        <v>4194485.1999999993</v>
      </c>
      <c r="K76" s="117" t="s">
        <v>22</v>
      </c>
    </row>
    <row r="77" spans="1:11" x14ac:dyDescent="0.25">
      <c r="A77" s="7" t="s">
        <v>30</v>
      </c>
      <c r="B77" s="109">
        <v>56.58</v>
      </c>
      <c r="C77" s="114">
        <v>95455</v>
      </c>
      <c r="D77" s="111">
        <f t="shared" si="8"/>
        <v>5400843.8999999994</v>
      </c>
      <c r="E77" s="114">
        <v>95945</v>
      </c>
      <c r="F77" s="111">
        <f t="shared" si="9"/>
        <v>5428568.0999999996</v>
      </c>
      <c r="G77" s="103">
        <v>96435</v>
      </c>
      <c r="H77" s="12">
        <f t="shared" si="10"/>
        <v>5456292.2999999998</v>
      </c>
      <c r="I77" s="114">
        <v>95945</v>
      </c>
      <c r="J77" s="39">
        <f t="shared" si="11"/>
        <v>5428568.0999999996</v>
      </c>
      <c r="K77" s="117" t="s">
        <v>22</v>
      </c>
    </row>
    <row r="78" spans="1:11" ht="15.75" thickBot="1" x14ac:dyDescent="0.3">
      <c r="A78" s="24" t="s">
        <v>30</v>
      </c>
      <c r="B78" s="110">
        <v>58.22</v>
      </c>
      <c r="C78" s="115">
        <v>94794</v>
      </c>
      <c r="D78" s="112">
        <f t="shared" si="8"/>
        <v>5518906.6799999997</v>
      </c>
      <c r="E78" s="115">
        <v>95284</v>
      </c>
      <c r="F78" s="112">
        <f t="shared" si="9"/>
        <v>5547434.4799999995</v>
      </c>
      <c r="G78" s="102">
        <v>95774</v>
      </c>
      <c r="H78" s="65">
        <f t="shared" si="10"/>
        <v>5575962.2800000003</v>
      </c>
      <c r="I78" s="115">
        <v>95284</v>
      </c>
      <c r="J78" s="22">
        <f t="shared" si="11"/>
        <v>5547434.4799999995</v>
      </c>
      <c r="K78" s="118" t="s">
        <v>22</v>
      </c>
    </row>
    <row r="79" spans="1:11" x14ac:dyDescent="0.25">
      <c r="A79" s="7" t="s">
        <v>61</v>
      </c>
      <c r="B79" s="105">
        <v>35.67</v>
      </c>
      <c r="C79" s="113">
        <v>103019</v>
      </c>
      <c r="D79" s="106">
        <f t="shared" si="8"/>
        <v>3674687.73</v>
      </c>
      <c r="E79" s="113">
        <v>103509</v>
      </c>
      <c r="F79" s="106">
        <f t="shared" si="9"/>
        <v>3692166.0300000003</v>
      </c>
      <c r="G79" s="99">
        <v>103999</v>
      </c>
      <c r="H79" s="119">
        <f t="shared" si="10"/>
        <v>3709644.33</v>
      </c>
      <c r="I79" s="113">
        <v>103509</v>
      </c>
      <c r="J79" s="119">
        <f t="shared" si="11"/>
        <v>3692166.0300000003</v>
      </c>
      <c r="K79" s="107" t="s">
        <v>62</v>
      </c>
    </row>
    <row r="80" spans="1:11" ht="15.75" thickBot="1" x14ac:dyDescent="0.3">
      <c r="A80" s="24" t="s">
        <v>61</v>
      </c>
      <c r="B80" s="93">
        <v>37.090000000000003</v>
      </c>
      <c r="C80" s="116">
        <v>102196</v>
      </c>
      <c r="D80" s="94">
        <f t="shared" si="8"/>
        <v>3790449.64</v>
      </c>
      <c r="E80" s="116">
        <v>102686</v>
      </c>
      <c r="F80" s="94">
        <f t="shared" si="9"/>
        <v>3808623.74</v>
      </c>
      <c r="G80" s="104">
        <v>103176</v>
      </c>
      <c r="H80" s="120">
        <f t="shared" si="10"/>
        <v>3826797.8400000003</v>
      </c>
      <c r="I80" s="116">
        <v>102686</v>
      </c>
      <c r="J80" s="120">
        <f t="shared" si="11"/>
        <v>3808623.74</v>
      </c>
      <c r="K80" s="95" t="s">
        <v>62</v>
      </c>
    </row>
  </sheetData>
  <phoneticPr fontId="25" type="noConversion"/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7"/>
  <sheetViews>
    <sheetView zoomScale="90" zoomScaleNormal="90" workbookViewId="0">
      <selection activeCell="A42" sqref="A42:K57"/>
    </sheetView>
  </sheetViews>
  <sheetFormatPr defaultColWidth="8.85546875" defaultRowHeight="15" x14ac:dyDescent="0.25"/>
  <cols>
    <col min="1" max="1" width="36.140625" customWidth="1"/>
    <col min="2" max="2" width="9.85546875" style="1" customWidth="1"/>
    <col min="3" max="3" width="12.7109375" style="1" customWidth="1"/>
    <col min="4" max="4" width="11.42578125" style="1" customWidth="1"/>
    <col min="5" max="5" width="12.42578125" style="1" customWidth="1"/>
    <col min="6" max="6" width="12" style="1" customWidth="1"/>
    <col min="7" max="7" width="14.14062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9" max="19" width="8.85546875" customWidth="1"/>
    <col min="21" max="21" width="8.85546875" customWidth="1"/>
  </cols>
  <sheetData>
    <row r="1" spans="1:16" s="2" customFormat="1" ht="19.5" thickBot="1" x14ac:dyDescent="0.35">
      <c r="A1" s="21" t="s">
        <v>90</v>
      </c>
      <c r="E1" s="3"/>
      <c r="F1" s="3"/>
      <c r="G1" s="3"/>
      <c r="H1" s="3"/>
      <c r="I1" s="3"/>
      <c r="J1" s="3"/>
      <c r="K1" s="3"/>
    </row>
    <row r="2" spans="1:16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6" ht="15.75" thickBot="1" x14ac:dyDescent="0.3">
      <c r="A3" s="124" t="s">
        <v>27</v>
      </c>
      <c r="B3" s="125">
        <v>55</v>
      </c>
      <c r="C3" s="129">
        <v>100950</v>
      </c>
      <c r="D3" s="126">
        <f>C3*B3</f>
        <v>5552250</v>
      </c>
      <c r="E3" s="129">
        <v>101450</v>
      </c>
      <c r="F3" s="127">
        <f>E3*B3</f>
        <v>5579750</v>
      </c>
      <c r="G3" s="129">
        <v>101950</v>
      </c>
      <c r="H3" s="127">
        <f t="shared" ref="H3" si="0">G3*B3</f>
        <v>5607250</v>
      </c>
      <c r="I3" s="139">
        <v>102450</v>
      </c>
      <c r="J3" s="127">
        <f t="shared" ref="J3" si="1">I3*B3</f>
        <v>5634750</v>
      </c>
      <c r="K3" s="128" t="s">
        <v>46</v>
      </c>
    </row>
    <row r="4" spans="1:16" x14ac:dyDescent="0.25">
      <c r="A4" s="26" t="s">
        <v>63</v>
      </c>
      <c r="B4" s="84">
        <v>21.3</v>
      </c>
      <c r="C4" s="169"/>
      <c r="D4" s="168"/>
      <c r="E4" s="130">
        <v>141561</v>
      </c>
      <c r="F4" s="53">
        <f t="shared" ref="F4:F13" si="2">E4*B4</f>
        <v>3015249.3000000003</v>
      </c>
      <c r="G4" s="130">
        <v>139214</v>
      </c>
      <c r="H4" s="53">
        <f>G4*B4</f>
        <v>2965258.2</v>
      </c>
      <c r="I4" s="53"/>
      <c r="J4" s="53"/>
      <c r="K4" s="123" t="s">
        <v>21</v>
      </c>
    </row>
    <row r="5" spans="1:16" x14ac:dyDescent="0.25">
      <c r="A5" s="26" t="s">
        <v>64</v>
      </c>
      <c r="B5" s="122">
        <v>37</v>
      </c>
      <c r="C5" s="131">
        <v>114450</v>
      </c>
      <c r="D5" s="55">
        <f t="shared" ref="D5:D13" si="3">C5*B5</f>
        <v>4234650</v>
      </c>
      <c r="E5" s="131">
        <v>114950</v>
      </c>
      <c r="F5" s="55">
        <f t="shared" si="2"/>
        <v>4253150</v>
      </c>
      <c r="G5" s="131">
        <v>115450</v>
      </c>
      <c r="H5" s="54">
        <f>G5*B5</f>
        <v>4271650</v>
      </c>
      <c r="I5" s="54"/>
      <c r="J5" s="54"/>
      <c r="K5" s="123" t="s">
        <v>21</v>
      </c>
    </row>
    <row r="6" spans="1:16" x14ac:dyDescent="0.25">
      <c r="A6" s="26" t="s">
        <v>40</v>
      </c>
      <c r="B6" s="122">
        <v>55</v>
      </c>
      <c r="C6" s="132">
        <v>101859</v>
      </c>
      <c r="D6" s="55">
        <f t="shared" si="3"/>
        <v>5602245</v>
      </c>
      <c r="E6" s="132">
        <v>102359</v>
      </c>
      <c r="F6" s="55">
        <f t="shared" si="2"/>
        <v>5629745</v>
      </c>
      <c r="G6" s="132">
        <v>101950</v>
      </c>
      <c r="H6" s="54">
        <f t="shared" ref="H6" si="4">G6*B6</f>
        <v>5607250</v>
      </c>
      <c r="I6" s="54"/>
      <c r="J6" s="54"/>
      <c r="K6" s="123" t="s">
        <v>21</v>
      </c>
    </row>
    <row r="7" spans="1:16" ht="15.75" thickBot="1" x14ac:dyDescent="0.3">
      <c r="A7" s="15" t="s">
        <v>41</v>
      </c>
      <c r="B7" s="61">
        <v>64.8</v>
      </c>
      <c r="C7" s="133">
        <v>91622</v>
      </c>
      <c r="D7" s="137">
        <f t="shared" si="3"/>
        <v>5937105.5999999996</v>
      </c>
      <c r="E7" s="133">
        <v>92122</v>
      </c>
      <c r="F7" s="138">
        <f t="shared" si="2"/>
        <v>5969505.5999999996</v>
      </c>
      <c r="G7" s="133">
        <v>91850</v>
      </c>
      <c r="H7" s="58">
        <f t="shared" ref="H7:H9" si="5">G7*B7</f>
        <v>5951880</v>
      </c>
      <c r="I7" s="83"/>
      <c r="J7" s="58"/>
      <c r="K7" s="59" t="s">
        <v>21</v>
      </c>
    </row>
    <row r="8" spans="1:16" x14ac:dyDescent="0.25">
      <c r="A8" s="82" t="s">
        <v>55</v>
      </c>
      <c r="B8" s="84">
        <v>32.799999999999997</v>
      </c>
      <c r="C8" s="134">
        <v>116450</v>
      </c>
      <c r="D8" s="53">
        <f t="shared" si="3"/>
        <v>3819559.9999999995</v>
      </c>
      <c r="E8" s="135">
        <v>116950</v>
      </c>
      <c r="F8" s="53">
        <f t="shared" si="2"/>
        <v>3835959.9999999995</v>
      </c>
      <c r="G8" s="135">
        <v>117450</v>
      </c>
      <c r="H8" s="55">
        <f t="shared" si="5"/>
        <v>3852359.9999999995</v>
      </c>
      <c r="I8" s="53"/>
      <c r="J8" s="53"/>
      <c r="K8" s="85" t="s">
        <v>46</v>
      </c>
    </row>
    <row r="9" spans="1:16" x14ac:dyDescent="0.25">
      <c r="A9" s="26" t="s">
        <v>56</v>
      </c>
      <c r="B9" s="57">
        <v>34</v>
      </c>
      <c r="C9" s="135">
        <v>116450</v>
      </c>
      <c r="D9" s="55">
        <f t="shared" si="3"/>
        <v>3959300</v>
      </c>
      <c r="E9" s="135">
        <v>116950</v>
      </c>
      <c r="F9" s="55">
        <f t="shared" si="2"/>
        <v>3976300</v>
      </c>
      <c r="G9" s="135">
        <v>117450</v>
      </c>
      <c r="H9" s="55">
        <f t="shared" si="5"/>
        <v>3993300</v>
      </c>
      <c r="I9" s="55"/>
      <c r="J9" s="55"/>
      <c r="K9" s="56" t="s">
        <v>46</v>
      </c>
    </row>
    <row r="10" spans="1:16" x14ac:dyDescent="0.25">
      <c r="A10" s="26" t="s">
        <v>56</v>
      </c>
      <c r="B10" s="57">
        <v>37</v>
      </c>
      <c r="C10" s="135">
        <v>114450</v>
      </c>
      <c r="D10" s="55">
        <f t="shared" si="3"/>
        <v>4234650</v>
      </c>
      <c r="E10" s="135">
        <v>114950</v>
      </c>
      <c r="F10" s="55">
        <f t="shared" si="2"/>
        <v>4253150</v>
      </c>
      <c r="G10" s="135">
        <v>115450</v>
      </c>
      <c r="H10" s="55">
        <f>G10*B10</f>
        <v>4271650</v>
      </c>
      <c r="I10" s="55"/>
      <c r="J10" s="55"/>
      <c r="K10" s="56" t="s">
        <v>46</v>
      </c>
    </row>
    <row r="11" spans="1:16" x14ac:dyDescent="0.25">
      <c r="A11" s="26" t="s">
        <v>57</v>
      </c>
      <c r="B11" s="57">
        <v>51.1</v>
      </c>
      <c r="C11" s="135">
        <v>103950</v>
      </c>
      <c r="D11" s="55">
        <f t="shared" si="3"/>
        <v>5311845</v>
      </c>
      <c r="E11" s="135">
        <v>104450</v>
      </c>
      <c r="F11" s="55">
        <f t="shared" si="2"/>
        <v>5337395</v>
      </c>
      <c r="G11" s="135">
        <v>104950</v>
      </c>
      <c r="H11" s="55">
        <f t="shared" ref="H11:H12" si="6">G11*B11</f>
        <v>5362945</v>
      </c>
      <c r="I11" s="55"/>
      <c r="J11" s="55"/>
      <c r="K11" s="56" t="s">
        <v>46</v>
      </c>
    </row>
    <row r="12" spans="1:16" x14ac:dyDescent="0.25">
      <c r="A12" s="26" t="s">
        <v>56</v>
      </c>
      <c r="B12" s="57">
        <v>55</v>
      </c>
      <c r="C12" s="135">
        <v>100950</v>
      </c>
      <c r="D12" s="55">
        <f t="shared" si="3"/>
        <v>5552250</v>
      </c>
      <c r="E12" s="135">
        <v>101450</v>
      </c>
      <c r="F12" s="55">
        <f t="shared" si="2"/>
        <v>5579750</v>
      </c>
      <c r="G12" s="135">
        <v>101950</v>
      </c>
      <c r="H12" s="55">
        <f t="shared" si="6"/>
        <v>5607250</v>
      </c>
      <c r="I12" s="55"/>
      <c r="J12" s="55"/>
      <c r="K12" s="56" t="s">
        <v>46</v>
      </c>
    </row>
    <row r="13" spans="1:16" ht="15.75" thickBot="1" x14ac:dyDescent="0.3">
      <c r="A13" s="86" t="s">
        <v>57</v>
      </c>
      <c r="B13" s="72">
        <v>56.5</v>
      </c>
      <c r="C13" s="136">
        <v>100950</v>
      </c>
      <c r="D13" s="137">
        <f t="shared" si="3"/>
        <v>5703675</v>
      </c>
      <c r="E13" s="133">
        <v>101450</v>
      </c>
      <c r="F13" s="138">
        <f t="shared" si="2"/>
        <v>5731925</v>
      </c>
      <c r="G13" s="133">
        <v>101950</v>
      </c>
      <c r="H13" s="58">
        <f t="shared" ref="H13:H14" si="7">G13*B13</f>
        <v>5760175</v>
      </c>
      <c r="I13" s="87"/>
      <c r="J13" s="87"/>
      <c r="K13" s="73" t="s">
        <v>46</v>
      </c>
    </row>
    <row r="14" spans="1:16" x14ac:dyDescent="0.25">
      <c r="A14" s="82" t="s">
        <v>80</v>
      </c>
      <c r="B14" s="84">
        <v>21.3</v>
      </c>
      <c r="C14" s="170"/>
      <c r="D14" s="53"/>
      <c r="E14" s="170"/>
      <c r="F14" s="53"/>
      <c r="G14" s="134">
        <v>139214</v>
      </c>
      <c r="H14" s="53">
        <f t="shared" si="7"/>
        <v>2965258.2</v>
      </c>
      <c r="I14" s="53"/>
      <c r="J14" s="53"/>
      <c r="K14" s="85" t="s">
        <v>21</v>
      </c>
    </row>
    <row r="15" spans="1:16" x14ac:dyDescent="0.25">
      <c r="A15" s="26" t="s">
        <v>81</v>
      </c>
      <c r="B15" s="57">
        <v>24.3</v>
      </c>
      <c r="C15" s="171"/>
      <c r="D15" s="55"/>
      <c r="E15" s="171"/>
      <c r="F15" s="55"/>
      <c r="G15" s="135">
        <v>148249</v>
      </c>
      <c r="H15" s="55">
        <f>G15*B15</f>
        <v>3602450.7</v>
      </c>
      <c r="I15" s="55"/>
      <c r="J15" s="55"/>
      <c r="K15" s="56" t="s">
        <v>21</v>
      </c>
    </row>
    <row r="16" spans="1:16" x14ac:dyDescent="0.25">
      <c r="A16" s="26" t="s">
        <v>85</v>
      </c>
      <c r="B16" s="57">
        <v>37</v>
      </c>
      <c r="C16" s="171"/>
      <c r="D16" s="55"/>
      <c r="E16" s="171"/>
      <c r="F16" s="55"/>
      <c r="G16" s="135">
        <v>115450</v>
      </c>
      <c r="H16" s="55">
        <f>G16*B16</f>
        <v>4271650</v>
      </c>
      <c r="I16" s="55"/>
      <c r="J16" s="55"/>
      <c r="K16" s="56" t="s">
        <v>21</v>
      </c>
      <c r="L16" s="175"/>
      <c r="M16" s="175"/>
      <c r="P16" s="175"/>
    </row>
    <row r="17" spans="1:16" x14ac:dyDescent="0.25">
      <c r="A17" s="26" t="s">
        <v>81</v>
      </c>
      <c r="B17" s="57">
        <v>37.700000000000003</v>
      </c>
      <c r="C17" s="171"/>
      <c r="D17" s="55"/>
      <c r="E17" s="171"/>
      <c r="F17" s="55"/>
      <c r="G17" s="135">
        <v>115450</v>
      </c>
      <c r="H17" s="55">
        <f>G17*B17</f>
        <v>4352465</v>
      </c>
      <c r="I17" s="55"/>
      <c r="J17" s="55"/>
      <c r="K17" s="56" t="s">
        <v>21</v>
      </c>
      <c r="L17" s="175"/>
      <c r="M17" s="175"/>
      <c r="P17" s="175"/>
    </row>
    <row r="18" spans="1:16" ht="15.75" thickBot="1" x14ac:dyDescent="0.3">
      <c r="A18" s="86" t="s">
        <v>85</v>
      </c>
      <c r="B18" s="61">
        <v>55</v>
      </c>
      <c r="C18" s="172"/>
      <c r="D18" s="58"/>
      <c r="E18" s="172"/>
      <c r="F18" s="58"/>
      <c r="G18" s="133">
        <v>101950</v>
      </c>
      <c r="H18" s="58">
        <f>G18*B18</f>
        <v>5607250</v>
      </c>
      <c r="I18" s="58"/>
      <c r="J18" s="58"/>
      <c r="K18" s="59" t="s">
        <v>21</v>
      </c>
      <c r="L18" s="175"/>
      <c r="M18" s="175"/>
      <c r="P18" s="175"/>
    </row>
    <row r="19" spans="1:16" x14ac:dyDescent="0.25">
      <c r="C19" s="60"/>
      <c r="D19" s="60"/>
    </row>
    <row r="20" spans="1:16" s="2" customFormat="1" ht="27.75" customHeight="1" thickBot="1" x14ac:dyDescent="0.35">
      <c r="A20" s="21" t="s">
        <v>91</v>
      </c>
      <c r="E20" s="3"/>
      <c r="G20" s="3"/>
      <c r="H20" s="3"/>
      <c r="I20" s="3"/>
      <c r="J20" s="3"/>
      <c r="K20" s="3"/>
    </row>
    <row r="21" spans="1:16" ht="52.5" customHeight="1" thickBot="1" x14ac:dyDescent="0.3">
      <c r="A21" s="4" t="s">
        <v>0</v>
      </c>
      <c r="B21" s="5" t="s">
        <v>1</v>
      </c>
      <c r="C21" s="5" t="s">
        <v>8</v>
      </c>
      <c r="D21" s="5" t="s">
        <v>3</v>
      </c>
      <c r="E21" s="5" t="s">
        <v>7</v>
      </c>
      <c r="F21" s="5" t="s">
        <v>3</v>
      </c>
      <c r="G21" s="5" t="s">
        <v>6</v>
      </c>
      <c r="H21" s="5" t="s">
        <v>3</v>
      </c>
      <c r="I21" s="5" t="s">
        <v>5</v>
      </c>
      <c r="J21" s="5" t="s">
        <v>3</v>
      </c>
      <c r="K21" s="6" t="s">
        <v>4</v>
      </c>
    </row>
    <row r="22" spans="1:16" ht="15.75" thickBot="1" x14ac:dyDescent="0.3">
      <c r="A22" s="124" t="s">
        <v>27</v>
      </c>
      <c r="B22" s="125">
        <v>55</v>
      </c>
      <c r="C22" s="129">
        <v>107007</v>
      </c>
      <c r="D22" s="126">
        <f>C22*B22</f>
        <v>5885385</v>
      </c>
      <c r="E22" s="129">
        <v>107537</v>
      </c>
      <c r="F22" s="127">
        <f>E22*B22</f>
        <v>5914535</v>
      </c>
      <c r="G22" s="129">
        <v>108067</v>
      </c>
      <c r="H22" s="127">
        <f>G22*B22</f>
        <v>5943685</v>
      </c>
      <c r="I22" s="139">
        <v>108597</v>
      </c>
      <c r="J22" s="127">
        <f>I22*B22</f>
        <v>5972835</v>
      </c>
      <c r="K22" s="128" t="s">
        <v>46</v>
      </c>
    </row>
    <row r="23" spans="1:16" x14ac:dyDescent="0.25">
      <c r="A23" s="26" t="s">
        <v>63</v>
      </c>
      <c r="B23" s="84">
        <v>21.3</v>
      </c>
      <c r="C23" s="169"/>
      <c r="D23" s="168"/>
      <c r="E23" s="130">
        <v>150055</v>
      </c>
      <c r="F23" s="53">
        <f t="shared" ref="F23:F32" si="8">E23*B23</f>
        <v>3196171.5</v>
      </c>
      <c r="G23" s="130">
        <v>147567</v>
      </c>
      <c r="H23" s="53">
        <f t="shared" ref="H23:H37" si="9">G23*B23</f>
        <v>3143177.1</v>
      </c>
      <c r="I23" s="53"/>
      <c r="J23" s="53"/>
      <c r="K23" s="123" t="s">
        <v>21</v>
      </c>
    </row>
    <row r="24" spans="1:16" x14ac:dyDescent="0.25">
      <c r="A24" s="26" t="s">
        <v>64</v>
      </c>
      <c r="B24" s="122">
        <v>37</v>
      </c>
      <c r="C24" s="131">
        <v>121317</v>
      </c>
      <c r="D24" s="55">
        <f>C24*B24</f>
        <v>4488729</v>
      </c>
      <c r="E24" s="131">
        <v>121847</v>
      </c>
      <c r="F24" s="55">
        <f t="shared" si="8"/>
        <v>4508339</v>
      </c>
      <c r="G24" s="131">
        <v>122377</v>
      </c>
      <c r="H24" s="54">
        <f t="shared" si="9"/>
        <v>4527949</v>
      </c>
      <c r="I24" s="54"/>
      <c r="J24" s="54"/>
      <c r="K24" s="123" t="s">
        <v>21</v>
      </c>
    </row>
    <row r="25" spans="1:16" x14ac:dyDescent="0.25">
      <c r="A25" s="26" t="s">
        <v>40</v>
      </c>
      <c r="B25" s="122">
        <v>55</v>
      </c>
      <c r="C25" s="132">
        <v>107971</v>
      </c>
      <c r="D25" s="55">
        <f t="shared" ref="D25:D32" si="10">C25*B25</f>
        <v>5938405</v>
      </c>
      <c r="E25" s="132">
        <v>108501</v>
      </c>
      <c r="F25" s="55">
        <f t="shared" si="8"/>
        <v>5967555</v>
      </c>
      <c r="G25" s="132">
        <v>108067</v>
      </c>
      <c r="H25" s="54">
        <f t="shared" si="9"/>
        <v>5943685</v>
      </c>
      <c r="I25" s="54"/>
      <c r="J25" s="54"/>
      <c r="K25" s="123" t="s">
        <v>21</v>
      </c>
    </row>
    <row r="26" spans="1:16" ht="15.75" thickBot="1" x14ac:dyDescent="0.3">
      <c r="A26" s="15" t="s">
        <v>41</v>
      </c>
      <c r="B26" s="61">
        <v>64.8</v>
      </c>
      <c r="C26" s="133">
        <v>97119</v>
      </c>
      <c r="D26" s="137">
        <f t="shared" si="10"/>
        <v>6293311.2000000002</v>
      </c>
      <c r="E26" s="133">
        <v>97649</v>
      </c>
      <c r="F26" s="138">
        <f t="shared" si="8"/>
        <v>6327655.2000000002</v>
      </c>
      <c r="G26" s="133">
        <v>97361.000000000015</v>
      </c>
      <c r="H26" s="58">
        <f t="shared" si="9"/>
        <v>6308992.8000000007</v>
      </c>
      <c r="I26" s="83"/>
      <c r="J26" s="58"/>
      <c r="K26" s="59" t="s">
        <v>21</v>
      </c>
    </row>
    <row r="27" spans="1:16" x14ac:dyDescent="0.25">
      <c r="A27" s="82" t="s">
        <v>55</v>
      </c>
      <c r="B27" s="84">
        <v>32.799999999999997</v>
      </c>
      <c r="C27" s="134">
        <v>123437</v>
      </c>
      <c r="D27" s="53">
        <f t="shared" si="10"/>
        <v>4048733.5999999996</v>
      </c>
      <c r="E27" s="135">
        <v>123967</v>
      </c>
      <c r="F27" s="53">
        <f t="shared" si="8"/>
        <v>4066117.5999999996</v>
      </c>
      <c r="G27" s="135">
        <v>124497</v>
      </c>
      <c r="H27" s="55">
        <f t="shared" si="9"/>
        <v>4083501.5999999996</v>
      </c>
      <c r="I27" s="53"/>
      <c r="J27" s="53"/>
      <c r="K27" s="85" t="s">
        <v>46</v>
      </c>
    </row>
    <row r="28" spans="1:16" x14ac:dyDescent="0.25">
      <c r="A28" s="26" t="s">
        <v>56</v>
      </c>
      <c r="B28" s="57">
        <v>34</v>
      </c>
      <c r="C28" s="135">
        <v>123437</v>
      </c>
      <c r="D28" s="55">
        <f t="shared" si="10"/>
        <v>4196858</v>
      </c>
      <c r="E28" s="135">
        <v>123967</v>
      </c>
      <c r="F28" s="55">
        <f t="shared" si="8"/>
        <v>4214878</v>
      </c>
      <c r="G28" s="135">
        <v>124497</v>
      </c>
      <c r="H28" s="55">
        <f t="shared" si="9"/>
        <v>4232898</v>
      </c>
      <c r="I28" s="55"/>
      <c r="J28" s="55"/>
      <c r="K28" s="56" t="s">
        <v>46</v>
      </c>
    </row>
    <row r="29" spans="1:16" x14ac:dyDescent="0.25">
      <c r="A29" s="26" t="s">
        <v>56</v>
      </c>
      <c r="B29" s="57">
        <v>37</v>
      </c>
      <c r="C29" s="135">
        <v>121317</v>
      </c>
      <c r="D29" s="55">
        <f t="shared" si="10"/>
        <v>4488729</v>
      </c>
      <c r="E29" s="135">
        <v>121847</v>
      </c>
      <c r="F29" s="55">
        <f t="shared" si="8"/>
        <v>4508339</v>
      </c>
      <c r="G29" s="135">
        <v>122377</v>
      </c>
      <c r="H29" s="55">
        <f t="shared" si="9"/>
        <v>4527949</v>
      </c>
      <c r="I29" s="55"/>
      <c r="J29" s="55"/>
      <c r="K29" s="56" t="s">
        <v>46</v>
      </c>
    </row>
    <row r="30" spans="1:16" x14ac:dyDescent="0.25">
      <c r="A30" s="26" t="s">
        <v>57</v>
      </c>
      <c r="B30" s="57">
        <v>51.1</v>
      </c>
      <c r="C30" s="135">
        <v>110187</v>
      </c>
      <c r="D30" s="55">
        <f t="shared" si="10"/>
        <v>5630555.7000000002</v>
      </c>
      <c r="E30" s="135">
        <v>110717</v>
      </c>
      <c r="F30" s="55">
        <f t="shared" si="8"/>
        <v>5657638.7000000002</v>
      </c>
      <c r="G30" s="135">
        <v>111247</v>
      </c>
      <c r="H30" s="55">
        <f t="shared" si="9"/>
        <v>5684721.7000000002</v>
      </c>
      <c r="I30" s="55"/>
      <c r="J30" s="55"/>
      <c r="K30" s="56" t="s">
        <v>46</v>
      </c>
    </row>
    <row r="31" spans="1:16" x14ac:dyDescent="0.25">
      <c r="A31" s="26" t="s">
        <v>56</v>
      </c>
      <c r="B31" s="57">
        <v>55</v>
      </c>
      <c r="C31" s="135">
        <v>107007</v>
      </c>
      <c r="D31" s="55">
        <f t="shared" si="10"/>
        <v>5885385</v>
      </c>
      <c r="E31" s="135">
        <v>107537</v>
      </c>
      <c r="F31" s="55">
        <f t="shared" si="8"/>
        <v>5914535</v>
      </c>
      <c r="G31" s="135">
        <v>108067</v>
      </c>
      <c r="H31" s="55">
        <f t="shared" si="9"/>
        <v>5943685</v>
      </c>
      <c r="I31" s="55"/>
      <c r="J31" s="55"/>
      <c r="K31" s="56" t="s">
        <v>46</v>
      </c>
    </row>
    <row r="32" spans="1:16" ht="15.75" thickBot="1" x14ac:dyDescent="0.3">
      <c r="A32" s="86" t="s">
        <v>57</v>
      </c>
      <c r="B32" s="72">
        <v>56.5</v>
      </c>
      <c r="C32" s="136">
        <v>107007</v>
      </c>
      <c r="D32" s="137">
        <f t="shared" si="10"/>
        <v>6045895.5</v>
      </c>
      <c r="E32" s="133">
        <v>107537</v>
      </c>
      <c r="F32" s="138">
        <f t="shared" si="8"/>
        <v>6075840.5</v>
      </c>
      <c r="G32" s="133">
        <v>108067</v>
      </c>
      <c r="H32" s="58">
        <f t="shared" si="9"/>
        <v>6105785.5</v>
      </c>
      <c r="I32" s="87"/>
      <c r="J32" s="87"/>
      <c r="K32" s="73" t="s">
        <v>46</v>
      </c>
    </row>
    <row r="33" spans="1:16" x14ac:dyDescent="0.25">
      <c r="A33" s="82" t="s">
        <v>80</v>
      </c>
      <c r="B33" s="84">
        <v>21.3</v>
      </c>
      <c r="C33" s="170"/>
      <c r="D33" s="53"/>
      <c r="E33" s="170"/>
      <c r="F33" s="53"/>
      <c r="G33" s="134">
        <v>147567</v>
      </c>
      <c r="H33" s="53">
        <f t="shared" si="9"/>
        <v>3143177.1</v>
      </c>
      <c r="I33" s="53"/>
      <c r="J33" s="53"/>
      <c r="K33" s="85" t="s">
        <v>21</v>
      </c>
      <c r="L33" s="175"/>
    </row>
    <row r="34" spans="1:16" x14ac:dyDescent="0.25">
      <c r="A34" s="26" t="s">
        <v>81</v>
      </c>
      <c r="B34" s="57">
        <v>24.3</v>
      </c>
      <c r="C34" s="171"/>
      <c r="D34" s="55"/>
      <c r="E34" s="171"/>
      <c r="F34" s="55"/>
      <c r="G34" s="135">
        <v>157144</v>
      </c>
      <c r="H34" s="55">
        <f t="shared" si="9"/>
        <v>3818599.2</v>
      </c>
      <c r="I34" s="55"/>
      <c r="J34" s="55"/>
      <c r="K34" s="56" t="s">
        <v>21</v>
      </c>
      <c r="L34" s="175"/>
    </row>
    <row r="35" spans="1:16" x14ac:dyDescent="0.25">
      <c r="A35" s="26" t="s">
        <v>85</v>
      </c>
      <c r="B35" s="57">
        <v>37</v>
      </c>
      <c r="C35" s="171"/>
      <c r="D35" s="55"/>
      <c r="E35" s="171"/>
      <c r="F35" s="55"/>
      <c r="G35" s="135">
        <v>122377</v>
      </c>
      <c r="H35" s="55">
        <f t="shared" si="9"/>
        <v>4527949</v>
      </c>
      <c r="I35" s="55"/>
      <c r="J35" s="55"/>
      <c r="K35" s="56" t="s">
        <v>21</v>
      </c>
      <c r="L35" s="175"/>
      <c r="M35" s="175"/>
      <c r="O35" s="175"/>
      <c r="P35" s="175"/>
    </row>
    <row r="36" spans="1:16" x14ac:dyDescent="0.25">
      <c r="A36" s="26" t="s">
        <v>81</v>
      </c>
      <c r="B36" s="57">
        <v>37.700000000000003</v>
      </c>
      <c r="C36" s="171"/>
      <c r="D36" s="55"/>
      <c r="E36" s="171"/>
      <c r="F36" s="55"/>
      <c r="G36" s="135">
        <v>122377</v>
      </c>
      <c r="H36" s="55">
        <f t="shared" si="9"/>
        <v>4613612.9000000004</v>
      </c>
      <c r="I36" s="55"/>
      <c r="J36" s="55"/>
      <c r="K36" s="56" t="s">
        <v>21</v>
      </c>
      <c r="L36" s="175"/>
      <c r="M36" s="175"/>
      <c r="O36" s="175"/>
      <c r="P36" s="175"/>
    </row>
    <row r="37" spans="1:16" ht="15.75" thickBot="1" x14ac:dyDescent="0.3">
      <c r="A37" s="86" t="s">
        <v>85</v>
      </c>
      <c r="B37" s="61">
        <v>55</v>
      </c>
      <c r="C37" s="172"/>
      <c r="D37" s="58"/>
      <c r="E37" s="172"/>
      <c r="F37" s="58"/>
      <c r="G37" s="133">
        <v>108067</v>
      </c>
      <c r="H37" s="58">
        <f t="shared" si="9"/>
        <v>5943685</v>
      </c>
      <c r="I37" s="58"/>
      <c r="J37" s="58"/>
      <c r="K37" s="59" t="s">
        <v>21</v>
      </c>
      <c r="L37" s="175"/>
      <c r="M37" s="175"/>
      <c r="O37" s="175"/>
      <c r="P37" s="175"/>
    </row>
    <row r="40" spans="1:16" ht="19.5" thickBot="1" x14ac:dyDescent="0.35">
      <c r="A40" s="21" t="s">
        <v>92</v>
      </c>
      <c r="B40" s="2"/>
      <c r="C40" s="2"/>
      <c r="D40" s="2"/>
      <c r="E40" s="3"/>
      <c r="F40" s="2"/>
      <c r="G40" s="3"/>
      <c r="H40" s="3"/>
      <c r="I40" s="3"/>
      <c r="J40" s="3"/>
      <c r="K40" s="3"/>
    </row>
    <row r="41" spans="1:16" ht="45.75" thickBot="1" x14ac:dyDescent="0.3">
      <c r="A41" s="4" t="s">
        <v>0</v>
      </c>
      <c r="B41" s="5" t="s">
        <v>1</v>
      </c>
      <c r="C41" s="5" t="s">
        <v>8</v>
      </c>
      <c r="D41" s="5" t="s">
        <v>3</v>
      </c>
      <c r="E41" s="5" t="s">
        <v>7</v>
      </c>
      <c r="F41" s="5" t="s">
        <v>3</v>
      </c>
      <c r="G41" s="5" t="s">
        <v>6</v>
      </c>
      <c r="H41" s="5" t="s">
        <v>3</v>
      </c>
      <c r="I41" s="5" t="s">
        <v>5</v>
      </c>
      <c r="J41" s="5" t="s">
        <v>3</v>
      </c>
      <c r="K41" s="6" t="s">
        <v>4</v>
      </c>
    </row>
    <row r="42" spans="1:16" ht="15.75" thickBot="1" x14ac:dyDescent="0.3">
      <c r="A42" s="124" t="s">
        <v>27</v>
      </c>
      <c r="B42" s="125">
        <v>55</v>
      </c>
      <c r="C42" s="129">
        <v>98931</v>
      </c>
      <c r="D42" s="126">
        <f>C42*B42</f>
        <v>5441205</v>
      </c>
      <c r="E42" s="129">
        <v>99421</v>
      </c>
      <c r="F42" s="127">
        <v>5468155</v>
      </c>
      <c r="G42" s="129">
        <v>99911</v>
      </c>
      <c r="H42" s="127">
        <v>5495105</v>
      </c>
      <c r="I42" s="139">
        <v>100401</v>
      </c>
      <c r="J42" s="127">
        <f>I42*B42</f>
        <v>5522055</v>
      </c>
      <c r="K42" s="128" t="s">
        <v>46</v>
      </c>
    </row>
    <row r="43" spans="1:16" x14ac:dyDescent="0.25">
      <c r="A43" s="26" t="s">
        <v>63</v>
      </c>
      <c r="B43" s="84">
        <v>21.3</v>
      </c>
      <c r="C43" s="169"/>
      <c r="D43" s="168"/>
      <c r="E43" s="130">
        <v>138730</v>
      </c>
      <c r="F43" s="53">
        <v>2954944.3140000002</v>
      </c>
      <c r="G43" s="130">
        <v>136430</v>
      </c>
      <c r="H43" s="53">
        <v>2905953.0360000003</v>
      </c>
      <c r="I43" s="53"/>
      <c r="J43" s="53"/>
      <c r="K43" s="123" t="s">
        <v>21</v>
      </c>
    </row>
    <row r="44" spans="1:16" x14ac:dyDescent="0.25">
      <c r="A44" s="26" t="s">
        <v>64</v>
      </c>
      <c r="B44" s="122">
        <v>37</v>
      </c>
      <c r="C44" s="131">
        <v>112161</v>
      </c>
      <c r="D44" s="55">
        <f>C44*B44</f>
        <v>4149957</v>
      </c>
      <c r="E44" s="131">
        <v>112651</v>
      </c>
      <c r="F44" s="55">
        <v>4168087</v>
      </c>
      <c r="G44" s="131">
        <v>113141</v>
      </c>
      <c r="H44" s="54">
        <v>4186217</v>
      </c>
      <c r="I44" s="54"/>
      <c r="J44" s="54"/>
      <c r="K44" s="123" t="s">
        <v>21</v>
      </c>
    </row>
    <row r="45" spans="1:16" x14ac:dyDescent="0.25">
      <c r="A45" s="26" t="s">
        <v>40</v>
      </c>
      <c r="B45" s="122">
        <v>55</v>
      </c>
      <c r="C45" s="132">
        <v>99821.819999999992</v>
      </c>
      <c r="D45" s="55">
        <f t="shared" ref="D45:D52" si="11">C45*B45</f>
        <v>5490200.0999999996</v>
      </c>
      <c r="E45" s="132">
        <v>100312</v>
      </c>
      <c r="F45" s="55">
        <v>5517150.0999999996</v>
      </c>
      <c r="G45" s="132">
        <v>99911</v>
      </c>
      <c r="H45" s="54">
        <v>5495105</v>
      </c>
      <c r="I45" s="54"/>
      <c r="J45" s="54"/>
      <c r="K45" s="123" t="s">
        <v>21</v>
      </c>
    </row>
    <row r="46" spans="1:16" ht="15.75" thickBot="1" x14ac:dyDescent="0.3">
      <c r="A46" s="15" t="s">
        <v>41</v>
      </c>
      <c r="B46" s="61">
        <v>64.8</v>
      </c>
      <c r="C46" s="133">
        <v>89789.56</v>
      </c>
      <c r="D46" s="137">
        <f t="shared" si="11"/>
        <v>5818363.4879999999</v>
      </c>
      <c r="E46" s="133">
        <v>90280</v>
      </c>
      <c r="F46" s="138">
        <v>5850115.4879999999</v>
      </c>
      <c r="G46" s="133">
        <v>90013</v>
      </c>
      <c r="H46" s="58">
        <v>5832842.3999999994</v>
      </c>
      <c r="I46" s="83"/>
      <c r="J46" s="58"/>
      <c r="K46" s="59" t="s">
        <v>21</v>
      </c>
    </row>
    <row r="47" spans="1:16" x14ac:dyDescent="0.25">
      <c r="A47" s="82" t="s">
        <v>55</v>
      </c>
      <c r="B47" s="84">
        <v>32.799999999999997</v>
      </c>
      <c r="C47" s="134">
        <v>114120.99999999999</v>
      </c>
      <c r="D47" s="53">
        <f t="shared" si="11"/>
        <v>3743168.7999999993</v>
      </c>
      <c r="E47" s="135">
        <v>114610.99999999999</v>
      </c>
      <c r="F47" s="53">
        <v>3759240.7999999993</v>
      </c>
      <c r="G47" s="135">
        <v>115100.99999999999</v>
      </c>
      <c r="H47" s="55">
        <v>3775312.7999999993</v>
      </c>
      <c r="I47" s="53"/>
      <c r="J47" s="53"/>
      <c r="K47" s="85" t="s">
        <v>46</v>
      </c>
    </row>
    <row r="48" spans="1:16" x14ac:dyDescent="0.25">
      <c r="A48" s="26" t="s">
        <v>56</v>
      </c>
      <c r="B48" s="57">
        <v>34</v>
      </c>
      <c r="C48" s="135">
        <v>114121</v>
      </c>
      <c r="D48" s="55">
        <f t="shared" si="11"/>
        <v>3880114</v>
      </c>
      <c r="E48" s="135">
        <v>114611</v>
      </c>
      <c r="F48" s="55">
        <v>3896774</v>
      </c>
      <c r="G48" s="135">
        <v>115101</v>
      </c>
      <c r="H48" s="55">
        <v>3913434</v>
      </c>
      <c r="I48" s="55"/>
      <c r="J48" s="55"/>
      <c r="K48" s="56" t="s">
        <v>46</v>
      </c>
    </row>
    <row r="49" spans="1:16" x14ac:dyDescent="0.25">
      <c r="A49" s="26" t="s">
        <v>56</v>
      </c>
      <c r="B49" s="57">
        <v>37</v>
      </c>
      <c r="C49" s="135">
        <v>112161</v>
      </c>
      <c r="D49" s="55">
        <f t="shared" si="11"/>
        <v>4149957</v>
      </c>
      <c r="E49" s="135">
        <v>112651</v>
      </c>
      <c r="F49" s="55">
        <v>4168087</v>
      </c>
      <c r="G49" s="135">
        <v>113141</v>
      </c>
      <c r="H49" s="55">
        <v>4186217</v>
      </c>
      <c r="I49" s="55"/>
      <c r="J49" s="55"/>
      <c r="K49" s="56" t="s">
        <v>46</v>
      </c>
    </row>
    <row r="50" spans="1:16" x14ac:dyDescent="0.25">
      <c r="A50" s="26" t="s">
        <v>57</v>
      </c>
      <c r="B50" s="57">
        <v>51.1</v>
      </c>
      <c r="C50" s="135">
        <v>101870.99999999999</v>
      </c>
      <c r="D50" s="55">
        <f t="shared" si="11"/>
        <v>5205608.0999999996</v>
      </c>
      <c r="E50" s="135">
        <v>102360.99999999999</v>
      </c>
      <c r="F50" s="55">
        <v>5230647.0999999996</v>
      </c>
      <c r="G50" s="135">
        <v>102850.99999999999</v>
      </c>
      <c r="H50" s="55">
        <v>5255686.0999999996</v>
      </c>
      <c r="I50" s="55"/>
      <c r="J50" s="55"/>
      <c r="K50" s="56" t="s">
        <v>46</v>
      </c>
    </row>
    <row r="51" spans="1:16" x14ac:dyDescent="0.25">
      <c r="A51" s="26" t="s">
        <v>56</v>
      </c>
      <c r="B51" s="57">
        <v>55</v>
      </c>
      <c r="C51" s="135">
        <v>98931</v>
      </c>
      <c r="D51" s="55">
        <f t="shared" si="11"/>
        <v>5441205</v>
      </c>
      <c r="E51" s="135">
        <v>99421</v>
      </c>
      <c r="F51" s="55">
        <v>5468155</v>
      </c>
      <c r="G51" s="135">
        <v>99911</v>
      </c>
      <c r="H51" s="55">
        <v>5495105</v>
      </c>
      <c r="I51" s="55"/>
      <c r="J51" s="55"/>
      <c r="K51" s="56" t="s">
        <v>46</v>
      </c>
    </row>
    <row r="52" spans="1:16" ht="15.75" thickBot="1" x14ac:dyDescent="0.3">
      <c r="A52" s="86" t="s">
        <v>57</v>
      </c>
      <c r="B52" s="72">
        <v>56.5</v>
      </c>
      <c r="C52" s="136">
        <v>98931</v>
      </c>
      <c r="D52" s="137">
        <f t="shared" si="11"/>
        <v>5589601.5</v>
      </c>
      <c r="E52" s="133">
        <v>99421</v>
      </c>
      <c r="F52" s="138">
        <v>5617286.5</v>
      </c>
      <c r="G52" s="133">
        <v>99911</v>
      </c>
      <c r="H52" s="58">
        <v>5644971.5</v>
      </c>
      <c r="I52" s="87"/>
      <c r="J52" s="87"/>
      <c r="K52" s="73" t="s">
        <v>46</v>
      </c>
    </row>
    <row r="53" spans="1:16" x14ac:dyDescent="0.25">
      <c r="A53" s="82" t="s">
        <v>80</v>
      </c>
      <c r="B53" s="84">
        <v>21.3</v>
      </c>
      <c r="C53" s="170"/>
      <c r="D53" s="53"/>
      <c r="E53" s="170"/>
      <c r="F53" s="53"/>
      <c r="G53" s="134">
        <v>136430</v>
      </c>
      <c r="H53" s="53">
        <v>2905953.0360000003</v>
      </c>
      <c r="I53" s="53"/>
      <c r="J53" s="53"/>
      <c r="K53" s="85" t="s">
        <v>21</v>
      </c>
    </row>
    <row r="54" spans="1:16" x14ac:dyDescent="0.25">
      <c r="A54" s="26" t="s">
        <v>81</v>
      </c>
      <c r="B54" s="57">
        <v>24.3</v>
      </c>
      <c r="C54" s="171"/>
      <c r="D54" s="55"/>
      <c r="E54" s="171"/>
      <c r="F54" s="55"/>
      <c r="G54" s="135">
        <v>145284</v>
      </c>
      <c r="H54" s="55">
        <v>3530401.6860000002</v>
      </c>
      <c r="I54" s="55"/>
      <c r="J54" s="55"/>
      <c r="K54" s="56" t="s">
        <v>21</v>
      </c>
    </row>
    <row r="55" spans="1:16" x14ac:dyDescent="0.25">
      <c r="A55" s="26" t="s">
        <v>85</v>
      </c>
      <c r="B55" s="57">
        <v>37</v>
      </c>
      <c r="C55" s="171"/>
      <c r="D55" s="55"/>
      <c r="E55" s="171"/>
      <c r="F55" s="55"/>
      <c r="G55" s="135">
        <v>113141</v>
      </c>
      <c r="H55" s="55">
        <v>4186217</v>
      </c>
      <c r="I55" s="55"/>
      <c r="J55" s="55"/>
      <c r="K55" s="56" t="s">
        <v>21</v>
      </c>
      <c r="L55" s="175"/>
      <c r="M55" s="175"/>
      <c r="O55" s="175"/>
      <c r="P55" s="175"/>
    </row>
    <row r="56" spans="1:16" x14ac:dyDescent="0.25">
      <c r="A56" s="26" t="s">
        <v>81</v>
      </c>
      <c r="B56" s="57">
        <v>37.700000000000003</v>
      </c>
      <c r="C56" s="171"/>
      <c r="D56" s="55"/>
      <c r="E56" s="171"/>
      <c r="F56" s="55"/>
      <c r="G56" s="135">
        <v>113141</v>
      </c>
      <c r="H56" s="55">
        <v>4265415.7</v>
      </c>
      <c r="I56" s="55"/>
      <c r="J56" s="55"/>
      <c r="K56" s="56" t="s">
        <v>21</v>
      </c>
      <c r="L56" s="175"/>
      <c r="M56" s="175"/>
      <c r="O56" s="175"/>
      <c r="P56" s="175"/>
    </row>
    <row r="57" spans="1:16" ht="15.75" thickBot="1" x14ac:dyDescent="0.3">
      <c r="A57" s="86" t="s">
        <v>85</v>
      </c>
      <c r="B57" s="61">
        <v>55</v>
      </c>
      <c r="C57" s="172"/>
      <c r="D57" s="58"/>
      <c r="E57" s="172"/>
      <c r="F57" s="58"/>
      <c r="G57" s="133">
        <v>99911</v>
      </c>
      <c r="H57" s="58">
        <v>5495105</v>
      </c>
      <c r="I57" s="58"/>
      <c r="J57" s="58"/>
      <c r="K57" s="59" t="s">
        <v>21</v>
      </c>
      <c r="L57" s="175"/>
      <c r="M57" s="175"/>
      <c r="O57" s="175"/>
      <c r="P57" s="175"/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74"/>
  <sheetViews>
    <sheetView topLeftCell="A28" zoomScale="90" zoomScaleNormal="90" workbookViewId="0">
      <selection activeCell="I66" sqref="I66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140625" customWidth="1"/>
    <col min="10" max="10" width="12.28515625" customWidth="1"/>
    <col min="11" max="11" width="11.85546875" customWidth="1"/>
    <col min="12" max="12" width="18.42578125" customWidth="1"/>
    <col min="13" max="13" width="12.28515625" customWidth="1"/>
  </cols>
  <sheetData>
    <row r="1" spans="1:12" s="2" customFormat="1" ht="19.5" thickBot="1" x14ac:dyDescent="0.35">
      <c r="A1" s="21" t="s">
        <v>87</v>
      </c>
      <c r="E1" s="3"/>
      <c r="F1" s="3"/>
      <c r="G1" s="3"/>
      <c r="H1" s="3"/>
      <c r="I1" s="3"/>
      <c r="J1" s="3"/>
      <c r="K1" s="3"/>
      <c r="L1" s="3"/>
    </row>
    <row r="2" spans="1:12" s="33" customFormat="1" ht="45" x14ac:dyDescent="0.25">
      <c r="A2" s="27" t="s">
        <v>0</v>
      </c>
      <c r="B2" s="28" t="s">
        <v>31</v>
      </c>
      <c r="C2" s="29" t="s">
        <v>32</v>
      </c>
      <c r="D2" s="30" t="s">
        <v>33</v>
      </c>
      <c r="E2" s="29" t="s">
        <v>34</v>
      </c>
      <c r="F2" s="29" t="s">
        <v>33</v>
      </c>
      <c r="G2" s="67" t="s">
        <v>35</v>
      </c>
    </row>
    <row r="3" spans="1:12" s="33" customFormat="1" x14ac:dyDescent="0.25">
      <c r="A3" s="40" t="s">
        <v>37</v>
      </c>
      <c r="B3" s="35">
        <v>38.25</v>
      </c>
      <c r="C3" s="140">
        <v>97500</v>
      </c>
      <c r="D3" s="11">
        <f>C3*B3</f>
        <v>3729375</v>
      </c>
      <c r="E3" s="144">
        <v>98500</v>
      </c>
      <c r="F3" s="11">
        <f>E3*B3</f>
        <v>3767625</v>
      </c>
      <c r="G3" s="36" t="s">
        <v>47</v>
      </c>
      <c r="J3" s="68"/>
      <c r="K3" s="68"/>
    </row>
    <row r="4" spans="1:12" s="33" customFormat="1" x14ac:dyDescent="0.25">
      <c r="A4" s="40" t="s">
        <v>38</v>
      </c>
      <c r="B4" s="35">
        <v>43.2</v>
      </c>
      <c r="C4" s="140">
        <v>92000</v>
      </c>
      <c r="D4" s="11">
        <f t="shared" ref="D4:D7" si="0">C4*B4</f>
        <v>3974400.0000000005</v>
      </c>
      <c r="E4" s="144">
        <v>93000</v>
      </c>
      <c r="F4" s="11">
        <f t="shared" ref="F4:F7" si="1">E4*B4</f>
        <v>4017600.0000000005</v>
      </c>
      <c r="G4" s="36" t="s">
        <v>47</v>
      </c>
      <c r="J4" s="68"/>
      <c r="K4" s="68"/>
    </row>
    <row r="5" spans="1:12" s="33" customFormat="1" x14ac:dyDescent="0.25">
      <c r="A5" s="40" t="s">
        <v>38</v>
      </c>
      <c r="B5" s="35">
        <v>45.32</v>
      </c>
      <c r="C5" s="140">
        <v>91000</v>
      </c>
      <c r="D5" s="11">
        <f t="shared" si="0"/>
        <v>4124120</v>
      </c>
      <c r="E5" s="144">
        <v>92000</v>
      </c>
      <c r="F5" s="11">
        <f t="shared" si="1"/>
        <v>4169440</v>
      </c>
      <c r="G5" s="36" t="s">
        <v>47</v>
      </c>
      <c r="J5" s="68"/>
      <c r="K5" s="68"/>
    </row>
    <row r="6" spans="1:12" s="33" customFormat="1" x14ac:dyDescent="0.25">
      <c r="A6" s="40" t="s">
        <v>38</v>
      </c>
      <c r="B6" s="35">
        <v>48.45</v>
      </c>
      <c r="C6" s="140">
        <v>87788</v>
      </c>
      <c r="D6" s="11">
        <f t="shared" si="0"/>
        <v>4253328.6000000006</v>
      </c>
      <c r="E6" s="144">
        <v>88788</v>
      </c>
      <c r="F6" s="11">
        <f t="shared" si="1"/>
        <v>4301778.6000000006</v>
      </c>
      <c r="G6" s="36" t="s">
        <v>47</v>
      </c>
      <c r="J6" s="68"/>
      <c r="K6" s="68"/>
    </row>
    <row r="7" spans="1:12" s="33" customFormat="1" ht="15.75" thickBot="1" x14ac:dyDescent="0.3">
      <c r="A7" s="51" t="s">
        <v>38</v>
      </c>
      <c r="B7" s="52">
        <v>55.52</v>
      </c>
      <c r="C7" s="115">
        <v>82153</v>
      </c>
      <c r="D7" s="22">
        <f t="shared" si="0"/>
        <v>4561134.5600000005</v>
      </c>
      <c r="E7" s="145">
        <v>83153</v>
      </c>
      <c r="F7" s="22">
        <f t="shared" si="1"/>
        <v>4616654.5600000005</v>
      </c>
      <c r="G7" s="23" t="s">
        <v>47</v>
      </c>
      <c r="J7" s="68"/>
      <c r="K7" s="68"/>
    </row>
    <row r="8" spans="1:12" x14ac:dyDescent="0.25">
      <c r="A8" s="47" t="s">
        <v>42</v>
      </c>
      <c r="B8" s="48">
        <v>18.95</v>
      </c>
      <c r="C8" s="141">
        <v>119500</v>
      </c>
      <c r="D8" s="44">
        <f>B8*C8</f>
        <v>2264525</v>
      </c>
      <c r="E8" s="141">
        <v>120500</v>
      </c>
      <c r="F8" s="49">
        <f>E8*B8</f>
        <v>2283475</v>
      </c>
      <c r="G8" s="50" t="s">
        <v>10</v>
      </c>
      <c r="J8" s="68"/>
      <c r="K8" s="68"/>
    </row>
    <row r="9" spans="1:12" x14ac:dyDescent="0.25">
      <c r="A9" s="42" t="s">
        <v>42</v>
      </c>
      <c r="B9" s="43">
        <v>20.67</v>
      </c>
      <c r="C9" s="142">
        <v>116500</v>
      </c>
      <c r="D9" s="44">
        <f>C9*B9</f>
        <v>2408055</v>
      </c>
      <c r="E9" s="142">
        <v>117500</v>
      </c>
      <c r="F9" s="44">
        <f>E9*B9</f>
        <v>2428725</v>
      </c>
      <c r="G9" s="45" t="s">
        <v>10</v>
      </c>
      <c r="J9" s="68"/>
      <c r="K9" s="68"/>
    </row>
    <row r="10" spans="1:12" x14ac:dyDescent="0.25">
      <c r="A10" s="37" t="s">
        <v>43</v>
      </c>
      <c r="B10" s="38">
        <v>34.630000000000003</v>
      </c>
      <c r="C10" s="114">
        <v>101204</v>
      </c>
      <c r="D10" s="11">
        <f t="shared" ref="D10" si="2">C10*B10</f>
        <v>3504694.5200000005</v>
      </c>
      <c r="E10" s="143">
        <v>102204</v>
      </c>
      <c r="F10" s="11">
        <f t="shared" ref="F10" si="3">E10*B10</f>
        <v>3539324.5200000005</v>
      </c>
      <c r="G10" s="36" t="s">
        <v>10</v>
      </c>
      <c r="J10" s="68"/>
      <c r="K10" s="68"/>
    </row>
    <row r="11" spans="1:12" x14ac:dyDescent="0.25">
      <c r="A11" s="40" t="s">
        <v>44</v>
      </c>
      <c r="B11" s="35">
        <v>38.25</v>
      </c>
      <c r="C11" s="140">
        <v>97500</v>
      </c>
      <c r="D11" s="11">
        <f>C11*B11</f>
        <v>3729375</v>
      </c>
      <c r="E11" s="144">
        <v>98500</v>
      </c>
      <c r="F11" s="11">
        <f>E11*B11</f>
        <v>3767625</v>
      </c>
      <c r="G11" s="36" t="s">
        <v>10</v>
      </c>
      <c r="J11" s="68"/>
      <c r="K11" s="68"/>
    </row>
    <row r="12" spans="1:12" x14ac:dyDescent="0.25">
      <c r="A12" s="34" t="s">
        <v>43</v>
      </c>
      <c r="B12" s="35">
        <v>39</v>
      </c>
      <c r="C12" s="140">
        <v>97274</v>
      </c>
      <c r="D12" s="11">
        <f>C12*B12</f>
        <v>3793686</v>
      </c>
      <c r="E12" s="140">
        <v>98274</v>
      </c>
      <c r="F12" s="11">
        <f>E12*B12</f>
        <v>3832686</v>
      </c>
      <c r="G12" s="36" t="s">
        <v>10</v>
      </c>
      <c r="J12" s="68"/>
      <c r="K12" s="68"/>
    </row>
    <row r="13" spans="1:12" x14ac:dyDescent="0.25">
      <c r="A13" s="37" t="s">
        <v>45</v>
      </c>
      <c r="B13" s="38">
        <v>40.89</v>
      </c>
      <c r="C13" s="114">
        <v>94000</v>
      </c>
      <c r="D13" s="39">
        <f t="shared" ref="D13:D24" si="4">C13*B13</f>
        <v>3843660</v>
      </c>
      <c r="E13" s="143">
        <v>95000</v>
      </c>
      <c r="F13" s="39">
        <f t="shared" ref="F13:F24" si="5">E13*B13</f>
        <v>3884550</v>
      </c>
      <c r="G13" s="9" t="s">
        <v>10</v>
      </c>
      <c r="J13" s="68"/>
      <c r="K13" s="68"/>
    </row>
    <row r="14" spans="1:12" x14ac:dyDescent="0.25">
      <c r="A14" s="40" t="s">
        <v>45</v>
      </c>
      <c r="B14" s="35">
        <v>43.2</v>
      </c>
      <c r="C14" s="140">
        <v>92000</v>
      </c>
      <c r="D14" s="11">
        <f t="shared" si="4"/>
        <v>3974400.0000000005</v>
      </c>
      <c r="E14" s="144">
        <v>93000</v>
      </c>
      <c r="F14" s="11">
        <f t="shared" si="5"/>
        <v>4017600.0000000005</v>
      </c>
      <c r="G14" s="36" t="s">
        <v>10</v>
      </c>
      <c r="J14" s="68"/>
      <c r="K14" s="68"/>
    </row>
    <row r="15" spans="1:12" x14ac:dyDescent="0.25">
      <c r="A15" s="40" t="s">
        <v>45</v>
      </c>
      <c r="B15" s="35">
        <v>45.32</v>
      </c>
      <c r="C15" s="140">
        <v>91000</v>
      </c>
      <c r="D15" s="11">
        <f t="shared" si="4"/>
        <v>4124120</v>
      </c>
      <c r="E15" s="144">
        <v>92000</v>
      </c>
      <c r="F15" s="11">
        <f t="shared" si="5"/>
        <v>4169440</v>
      </c>
      <c r="G15" s="36" t="s">
        <v>10</v>
      </c>
      <c r="J15" s="68"/>
      <c r="K15" s="68"/>
    </row>
    <row r="16" spans="1:12" x14ac:dyDescent="0.25">
      <c r="A16" s="40" t="s">
        <v>45</v>
      </c>
      <c r="B16" s="35">
        <v>48.45</v>
      </c>
      <c r="C16" s="140">
        <v>87788</v>
      </c>
      <c r="D16" s="11">
        <f t="shared" si="4"/>
        <v>4253328.6000000006</v>
      </c>
      <c r="E16" s="144">
        <v>88788</v>
      </c>
      <c r="F16" s="11">
        <f t="shared" si="5"/>
        <v>4301778.6000000006</v>
      </c>
      <c r="G16" s="36" t="s">
        <v>10</v>
      </c>
      <c r="J16" s="68"/>
      <c r="K16" s="68"/>
    </row>
    <row r="17" spans="1:12" ht="15.75" thickBot="1" x14ac:dyDescent="0.3">
      <c r="A17" s="51" t="s">
        <v>45</v>
      </c>
      <c r="B17" s="52">
        <v>55.52</v>
      </c>
      <c r="C17" s="115">
        <v>82153</v>
      </c>
      <c r="D17" s="22">
        <f t="shared" si="4"/>
        <v>4561134.5600000005</v>
      </c>
      <c r="E17" s="145">
        <v>83153</v>
      </c>
      <c r="F17" s="22">
        <f t="shared" si="5"/>
        <v>4616654.5600000005</v>
      </c>
      <c r="G17" s="23" t="s">
        <v>10</v>
      </c>
      <c r="J17" s="68"/>
      <c r="K17" s="68"/>
    </row>
    <row r="18" spans="1:12" x14ac:dyDescent="0.25">
      <c r="A18" s="47" t="s">
        <v>82</v>
      </c>
      <c r="B18" s="48">
        <v>17</v>
      </c>
      <c r="C18" s="141">
        <v>125100</v>
      </c>
      <c r="D18" s="49">
        <f t="shared" si="4"/>
        <v>2126700</v>
      </c>
      <c r="E18" s="141">
        <v>126100</v>
      </c>
      <c r="F18" s="49">
        <f t="shared" si="5"/>
        <v>2143700</v>
      </c>
      <c r="G18" s="50" t="s">
        <v>10</v>
      </c>
      <c r="J18" s="68"/>
      <c r="K18" s="68"/>
    </row>
    <row r="19" spans="1:12" x14ac:dyDescent="0.25">
      <c r="A19" s="174" t="s">
        <v>82</v>
      </c>
      <c r="B19" s="43">
        <v>17.3</v>
      </c>
      <c r="C19" s="142">
        <v>125100</v>
      </c>
      <c r="D19" s="44">
        <f t="shared" si="4"/>
        <v>2164230</v>
      </c>
      <c r="E19" s="142">
        <v>126100</v>
      </c>
      <c r="F19" s="44">
        <f t="shared" si="5"/>
        <v>2181530</v>
      </c>
      <c r="G19" s="45" t="s">
        <v>10</v>
      </c>
      <c r="J19" s="68"/>
      <c r="K19" s="68"/>
    </row>
    <row r="20" spans="1:12" x14ac:dyDescent="0.25">
      <c r="A20" s="173" t="s">
        <v>82</v>
      </c>
      <c r="B20" s="43">
        <v>20</v>
      </c>
      <c r="C20" s="142">
        <v>120100</v>
      </c>
      <c r="D20" s="44">
        <f t="shared" si="4"/>
        <v>2402000</v>
      </c>
      <c r="E20" s="142">
        <v>121100</v>
      </c>
      <c r="F20" s="44">
        <f t="shared" si="5"/>
        <v>2422000</v>
      </c>
      <c r="G20" s="45" t="s">
        <v>10</v>
      </c>
      <c r="J20" s="68"/>
      <c r="K20" s="68"/>
    </row>
    <row r="21" spans="1:12" x14ac:dyDescent="0.25">
      <c r="A21" s="174" t="s">
        <v>82</v>
      </c>
      <c r="B21" s="43">
        <v>20.3</v>
      </c>
      <c r="C21" s="142">
        <v>120100</v>
      </c>
      <c r="D21" s="44">
        <f t="shared" si="4"/>
        <v>2438030</v>
      </c>
      <c r="E21" s="142">
        <v>121100</v>
      </c>
      <c r="F21" s="44">
        <f t="shared" si="5"/>
        <v>2458330</v>
      </c>
      <c r="G21" s="45" t="s">
        <v>10</v>
      </c>
      <c r="J21" s="68"/>
      <c r="K21" s="68"/>
    </row>
    <row r="22" spans="1:12" x14ac:dyDescent="0.25">
      <c r="A22" s="40" t="s">
        <v>83</v>
      </c>
      <c r="B22" s="35">
        <v>42.1</v>
      </c>
      <c r="C22" s="140">
        <v>92000</v>
      </c>
      <c r="D22" s="11">
        <f t="shared" si="4"/>
        <v>3873200</v>
      </c>
      <c r="E22" s="144">
        <v>93000</v>
      </c>
      <c r="F22" s="11">
        <f t="shared" si="5"/>
        <v>3915300</v>
      </c>
      <c r="G22" s="36" t="s">
        <v>10</v>
      </c>
      <c r="J22" s="68"/>
      <c r="K22" s="68"/>
    </row>
    <row r="23" spans="1:12" x14ac:dyDescent="0.25">
      <c r="A23" s="37" t="s">
        <v>84</v>
      </c>
      <c r="B23" s="35">
        <v>46.7</v>
      </c>
      <c r="C23" s="140">
        <v>91000</v>
      </c>
      <c r="D23" s="11">
        <f t="shared" si="4"/>
        <v>4249700</v>
      </c>
      <c r="E23" s="144">
        <v>92000</v>
      </c>
      <c r="F23" s="11">
        <f t="shared" si="5"/>
        <v>4296400</v>
      </c>
      <c r="G23" s="36" t="s">
        <v>10</v>
      </c>
      <c r="J23" s="68"/>
      <c r="K23" s="68"/>
    </row>
    <row r="24" spans="1:12" ht="15.75" thickBot="1" x14ac:dyDescent="0.3">
      <c r="A24" s="51" t="s">
        <v>84</v>
      </c>
      <c r="B24" s="52">
        <v>57.1</v>
      </c>
      <c r="C24" s="115">
        <v>82153</v>
      </c>
      <c r="D24" s="22">
        <f t="shared" si="4"/>
        <v>4690936.3</v>
      </c>
      <c r="E24" s="145">
        <v>83153</v>
      </c>
      <c r="F24" s="22">
        <f t="shared" si="5"/>
        <v>4748036.3</v>
      </c>
      <c r="G24" s="23" t="s">
        <v>10</v>
      </c>
      <c r="J24" s="68"/>
      <c r="K24" s="68"/>
    </row>
    <row r="26" spans="1:12" s="2" customFormat="1" ht="27.75" customHeight="1" thickBot="1" x14ac:dyDescent="0.35">
      <c r="A26" s="21" t="s">
        <v>93</v>
      </c>
      <c r="E26" s="3"/>
      <c r="G26" s="3"/>
      <c r="H26" s="3"/>
      <c r="I26" s="3"/>
      <c r="J26" s="3"/>
      <c r="K26" s="3"/>
      <c r="L26" s="3"/>
    </row>
    <row r="27" spans="1:12" ht="45" x14ac:dyDescent="0.25">
      <c r="A27" s="27" t="s">
        <v>0</v>
      </c>
      <c r="B27" s="28" t="s">
        <v>31</v>
      </c>
      <c r="C27" s="29" t="s">
        <v>32</v>
      </c>
      <c r="D27" s="30" t="s">
        <v>33</v>
      </c>
      <c r="E27" s="29" t="s">
        <v>34</v>
      </c>
      <c r="F27" s="29" t="s">
        <v>33</v>
      </c>
      <c r="G27" s="67" t="s">
        <v>35</v>
      </c>
      <c r="K27" s="16"/>
    </row>
    <row r="28" spans="1:12" x14ac:dyDescent="0.25">
      <c r="A28" s="40" t="s">
        <v>37</v>
      </c>
      <c r="B28" s="35">
        <v>38.25</v>
      </c>
      <c r="C28" s="140">
        <v>103350</v>
      </c>
      <c r="D28" s="11">
        <f>C28*B28</f>
        <v>3953137.5</v>
      </c>
      <c r="E28" s="144">
        <v>104410</v>
      </c>
      <c r="F28" s="11">
        <f>E28*B28</f>
        <v>3993682.5</v>
      </c>
      <c r="G28" s="36" t="s">
        <v>47</v>
      </c>
      <c r="I28" s="16"/>
      <c r="J28" s="16"/>
      <c r="K28" s="16"/>
      <c r="L28" s="16"/>
    </row>
    <row r="29" spans="1:12" x14ac:dyDescent="0.25">
      <c r="A29" s="40" t="s">
        <v>38</v>
      </c>
      <c r="B29" s="35">
        <v>43.2</v>
      </c>
      <c r="C29" s="140">
        <v>97520.000000000015</v>
      </c>
      <c r="D29" s="11">
        <f t="shared" ref="D29:D49" si="6">C29*B29</f>
        <v>4212864.0000000009</v>
      </c>
      <c r="E29" s="144">
        <v>98580.000000000015</v>
      </c>
      <c r="F29" s="11">
        <f t="shared" ref="F29:F49" si="7">E29*B29</f>
        <v>4258656.0000000009</v>
      </c>
      <c r="G29" s="36" t="s">
        <v>47</v>
      </c>
      <c r="J29" s="16"/>
    </row>
    <row r="30" spans="1:12" x14ac:dyDescent="0.25">
      <c r="A30" s="40" t="s">
        <v>38</v>
      </c>
      <c r="B30" s="35">
        <v>45.32</v>
      </c>
      <c r="C30" s="140">
        <v>96460</v>
      </c>
      <c r="D30" s="11">
        <f t="shared" si="6"/>
        <v>4371567.2</v>
      </c>
      <c r="E30" s="144">
        <v>97520.000000000015</v>
      </c>
      <c r="F30" s="11">
        <f t="shared" si="7"/>
        <v>4419606.4000000004</v>
      </c>
      <c r="G30" s="36" t="s">
        <v>47</v>
      </c>
      <c r="J30" s="16"/>
    </row>
    <row r="31" spans="1:12" x14ac:dyDescent="0.25">
      <c r="A31" s="40" t="s">
        <v>38</v>
      </c>
      <c r="B31" s="35">
        <v>48.45</v>
      </c>
      <c r="C31" s="140">
        <v>93055</v>
      </c>
      <c r="D31" s="11">
        <f t="shared" si="6"/>
        <v>4508514.75</v>
      </c>
      <c r="E31" s="144">
        <v>94115</v>
      </c>
      <c r="F31" s="11">
        <f t="shared" si="7"/>
        <v>4559871.75</v>
      </c>
      <c r="G31" s="36" t="s">
        <v>47</v>
      </c>
      <c r="J31" s="16"/>
    </row>
    <row r="32" spans="1:12" ht="15.75" thickBot="1" x14ac:dyDescent="0.3">
      <c r="A32" s="51" t="s">
        <v>38</v>
      </c>
      <c r="B32" s="52">
        <v>55.52</v>
      </c>
      <c r="C32" s="115">
        <v>87082</v>
      </c>
      <c r="D32" s="22">
        <f t="shared" si="6"/>
        <v>4834792.6400000006</v>
      </c>
      <c r="E32" s="145">
        <v>88142</v>
      </c>
      <c r="F32" s="22">
        <f t="shared" si="7"/>
        <v>4893643.84</v>
      </c>
      <c r="G32" s="23" t="s">
        <v>47</v>
      </c>
      <c r="J32" s="16"/>
    </row>
    <row r="33" spans="1:10" x14ac:dyDescent="0.25">
      <c r="A33" s="47" t="s">
        <v>42</v>
      </c>
      <c r="B33" s="48">
        <v>18.95</v>
      </c>
      <c r="C33" s="141">
        <v>126670</v>
      </c>
      <c r="D33" s="44">
        <f t="shared" si="6"/>
        <v>2400396.5</v>
      </c>
      <c r="E33" s="141">
        <v>127730</v>
      </c>
      <c r="F33" s="49">
        <f t="shared" si="7"/>
        <v>2420483.5</v>
      </c>
      <c r="G33" s="50" t="s">
        <v>10</v>
      </c>
      <c r="J33" s="16"/>
    </row>
    <row r="34" spans="1:10" x14ac:dyDescent="0.25">
      <c r="A34" s="42" t="s">
        <v>42</v>
      </c>
      <c r="B34" s="43">
        <v>20.67</v>
      </c>
      <c r="C34" s="142">
        <v>123490</v>
      </c>
      <c r="D34" s="44">
        <f t="shared" si="6"/>
        <v>2552538.3000000003</v>
      </c>
      <c r="E34" s="142">
        <v>124549.99999999999</v>
      </c>
      <c r="F34" s="44">
        <f t="shared" si="7"/>
        <v>2574448.5</v>
      </c>
      <c r="G34" s="45" t="s">
        <v>10</v>
      </c>
      <c r="J34" s="16"/>
    </row>
    <row r="35" spans="1:10" x14ac:dyDescent="0.25">
      <c r="A35" s="37" t="s">
        <v>43</v>
      </c>
      <c r="B35" s="38">
        <v>34.630000000000003</v>
      </c>
      <c r="C35" s="114">
        <v>107276</v>
      </c>
      <c r="D35" s="11">
        <f t="shared" si="6"/>
        <v>3714967.8800000004</v>
      </c>
      <c r="E35" s="143">
        <v>108336</v>
      </c>
      <c r="F35" s="11">
        <f t="shared" si="7"/>
        <v>3751675.68</v>
      </c>
      <c r="G35" s="36" t="s">
        <v>10</v>
      </c>
      <c r="J35" s="16"/>
    </row>
    <row r="36" spans="1:10" x14ac:dyDescent="0.25">
      <c r="A36" s="40" t="s">
        <v>44</v>
      </c>
      <c r="B36" s="35">
        <v>38.25</v>
      </c>
      <c r="C36" s="140">
        <v>103350</v>
      </c>
      <c r="D36" s="11">
        <f t="shared" si="6"/>
        <v>3953137.5</v>
      </c>
      <c r="E36" s="144">
        <v>104410</v>
      </c>
      <c r="F36" s="11">
        <f t="shared" si="7"/>
        <v>3993682.5</v>
      </c>
      <c r="G36" s="36" t="s">
        <v>10</v>
      </c>
      <c r="J36" s="16"/>
    </row>
    <row r="37" spans="1:10" x14ac:dyDescent="0.25">
      <c r="A37" s="34" t="s">
        <v>43</v>
      </c>
      <c r="B37" s="35">
        <v>39</v>
      </c>
      <c r="C37" s="140">
        <v>103110</v>
      </c>
      <c r="D37" s="11">
        <f t="shared" si="6"/>
        <v>4021290</v>
      </c>
      <c r="E37" s="140">
        <v>104170</v>
      </c>
      <c r="F37" s="11">
        <f t="shared" si="7"/>
        <v>4062630</v>
      </c>
      <c r="G37" s="36" t="s">
        <v>10</v>
      </c>
      <c r="J37" s="16"/>
    </row>
    <row r="38" spans="1:10" x14ac:dyDescent="0.25">
      <c r="A38" s="37" t="s">
        <v>45</v>
      </c>
      <c r="B38" s="38">
        <v>40.89</v>
      </c>
      <c r="C38" s="114">
        <v>99640</v>
      </c>
      <c r="D38" s="39">
        <f t="shared" si="6"/>
        <v>4074279.6</v>
      </c>
      <c r="E38" s="143">
        <v>100700</v>
      </c>
      <c r="F38" s="39">
        <f t="shared" si="7"/>
        <v>4117623</v>
      </c>
      <c r="G38" s="9" t="s">
        <v>10</v>
      </c>
      <c r="J38" s="16"/>
    </row>
    <row r="39" spans="1:10" x14ac:dyDescent="0.25">
      <c r="A39" s="40" t="s">
        <v>45</v>
      </c>
      <c r="B39" s="35">
        <v>43.2</v>
      </c>
      <c r="C39" s="140">
        <v>97520.000000000015</v>
      </c>
      <c r="D39" s="11">
        <f t="shared" si="6"/>
        <v>4212864.0000000009</v>
      </c>
      <c r="E39" s="144">
        <v>98580.000000000015</v>
      </c>
      <c r="F39" s="11">
        <f t="shared" si="7"/>
        <v>4258656.0000000009</v>
      </c>
      <c r="G39" s="36" t="s">
        <v>10</v>
      </c>
      <c r="J39" s="16"/>
    </row>
    <row r="40" spans="1:10" x14ac:dyDescent="0.25">
      <c r="A40" s="40" t="s">
        <v>45</v>
      </c>
      <c r="B40" s="35">
        <v>45.32</v>
      </c>
      <c r="C40" s="140">
        <v>96460</v>
      </c>
      <c r="D40" s="11">
        <f t="shared" si="6"/>
        <v>4371567.2</v>
      </c>
      <c r="E40" s="144">
        <v>97520.000000000015</v>
      </c>
      <c r="F40" s="11">
        <f t="shared" si="7"/>
        <v>4419606.4000000004</v>
      </c>
      <c r="G40" s="36" t="s">
        <v>10</v>
      </c>
      <c r="J40" s="16"/>
    </row>
    <row r="41" spans="1:10" x14ac:dyDescent="0.25">
      <c r="A41" s="40" t="s">
        <v>45</v>
      </c>
      <c r="B41" s="35">
        <v>48.45</v>
      </c>
      <c r="C41" s="140">
        <v>93055</v>
      </c>
      <c r="D41" s="11">
        <f t="shared" si="6"/>
        <v>4508514.75</v>
      </c>
      <c r="E41" s="144">
        <v>94115</v>
      </c>
      <c r="F41" s="11">
        <f t="shared" si="7"/>
        <v>4559871.75</v>
      </c>
      <c r="G41" s="36" t="s">
        <v>10</v>
      </c>
      <c r="J41" s="16"/>
    </row>
    <row r="42" spans="1:10" ht="15.75" thickBot="1" x14ac:dyDescent="0.3">
      <c r="A42" s="51" t="s">
        <v>45</v>
      </c>
      <c r="B42" s="52">
        <v>55.52</v>
      </c>
      <c r="C42" s="115">
        <v>87082</v>
      </c>
      <c r="D42" s="22">
        <f t="shared" si="6"/>
        <v>4834792.6400000006</v>
      </c>
      <c r="E42" s="145">
        <v>88142</v>
      </c>
      <c r="F42" s="22">
        <f t="shared" si="7"/>
        <v>4893643.84</v>
      </c>
      <c r="G42" s="23" t="s">
        <v>10</v>
      </c>
      <c r="J42" s="16"/>
    </row>
    <row r="43" spans="1:10" x14ac:dyDescent="0.25">
      <c r="A43" s="47" t="s">
        <v>82</v>
      </c>
      <c r="B43" s="48">
        <v>17</v>
      </c>
      <c r="C43" s="141">
        <v>132606</v>
      </c>
      <c r="D43" s="49">
        <f t="shared" si="6"/>
        <v>2254302</v>
      </c>
      <c r="E43" s="141">
        <v>133666</v>
      </c>
      <c r="F43" s="49">
        <f t="shared" si="7"/>
        <v>2272322</v>
      </c>
      <c r="G43" s="50" t="s">
        <v>10</v>
      </c>
      <c r="J43" s="16"/>
    </row>
    <row r="44" spans="1:10" x14ac:dyDescent="0.25">
      <c r="A44" s="174" t="s">
        <v>82</v>
      </c>
      <c r="B44" s="43">
        <v>17.3</v>
      </c>
      <c r="C44" s="142">
        <v>132606</v>
      </c>
      <c r="D44" s="44">
        <f t="shared" si="6"/>
        <v>2294083.8000000003</v>
      </c>
      <c r="E44" s="142">
        <v>133666</v>
      </c>
      <c r="F44" s="44">
        <f t="shared" si="7"/>
        <v>2312421.8000000003</v>
      </c>
      <c r="G44" s="45" t="s">
        <v>10</v>
      </c>
      <c r="J44" s="16"/>
    </row>
    <row r="45" spans="1:10" x14ac:dyDescent="0.25">
      <c r="A45" s="173" t="s">
        <v>82</v>
      </c>
      <c r="B45" s="43">
        <v>20</v>
      </c>
      <c r="C45" s="142">
        <v>127306</v>
      </c>
      <c r="D45" s="44">
        <f t="shared" si="6"/>
        <v>2546120</v>
      </c>
      <c r="E45" s="142">
        <v>128366</v>
      </c>
      <c r="F45" s="44">
        <f t="shared" si="7"/>
        <v>2567320</v>
      </c>
      <c r="G45" s="45" t="s">
        <v>10</v>
      </c>
      <c r="J45" s="16"/>
    </row>
    <row r="46" spans="1:10" x14ac:dyDescent="0.25">
      <c r="A46" s="174" t="s">
        <v>82</v>
      </c>
      <c r="B46" s="43">
        <v>20.3</v>
      </c>
      <c r="C46" s="142">
        <v>127306.00000000001</v>
      </c>
      <c r="D46" s="44">
        <f t="shared" si="6"/>
        <v>2584311.8000000003</v>
      </c>
      <c r="E46" s="142">
        <v>128366.00000000001</v>
      </c>
      <c r="F46" s="44">
        <f t="shared" si="7"/>
        <v>2605829.8000000003</v>
      </c>
      <c r="G46" s="45" t="s">
        <v>10</v>
      </c>
      <c r="J46" s="16"/>
    </row>
    <row r="47" spans="1:10" x14ac:dyDescent="0.25">
      <c r="A47" s="40" t="s">
        <v>83</v>
      </c>
      <c r="B47" s="35">
        <v>42.1</v>
      </c>
      <c r="C47" s="140">
        <v>97520</v>
      </c>
      <c r="D47" s="11">
        <f t="shared" si="6"/>
        <v>4105592</v>
      </c>
      <c r="E47" s="144">
        <v>98580</v>
      </c>
      <c r="F47" s="11">
        <f t="shared" si="7"/>
        <v>4150218</v>
      </c>
      <c r="G47" s="36" t="s">
        <v>10</v>
      </c>
      <c r="J47" s="16"/>
    </row>
    <row r="48" spans="1:10" x14ac:dyDescent="0.25">
      <c r="A48" s="37" t="s">
        <v>84</v>
      </c>
      <c r="B48" s="35">
        <v>46.7</v>
      </c>
      <c r="C48" s="140">
        <v>96460</v>
      </c>
      <c r="D48" s="11">
        <f t="shared" si="6"/>
        <v>4504682</v>
      </c>
      <c r="E48" s="144">
        <v>97520</v>
      </c>
      <c r="F48" s="11">
        <f t="shared" si="7"/>
        <v>4554184</v>
      </c>
      <c r="G48" s="36" t="s">
        <v>10</v>
      </c>
      <c r="J48" s="16"/>
    </row>
    <row r="49" spans="1:12" ht="15.75" thickBot="1" x14ac:dyDescent="0.3">
      <c r="A49" s="51" t="s">
        <v>84</v>
      </c>
      <c r="B49" s="52">
        <v>57.1</v>
      </c>
      <c r="C49" s="115">
        <v>87082</v>
      </c>
      <c r="D49" s="22">
        <f t="shared" si="6"/>
        <v>4972382.2</v>
      </c>
      <c r="E49" s="145">
        <v>88142</v>
      </c>
      <c r="F49" s="22">
        <f t="shared" si="7"/>
        <v>5032908.2</v>
      </c>
      <c r="G49" s="23" t="s">
        <v>10</v>
      </c>
      <c r="J49" s="16"/>
    </row>
    <row r="51" spans="1:12" ht="19.5" thickBot="1" x14ac:dyDescent="0.35">
      <c r="A51" s="21" t="s">
        <v>92</v>
      </c>
      <c r="B51" s="2"/>
      <c r="C51" s="2"/>
      <c r="D51" s="2"/>
      <c r="E51" s="3"/>
      <c r="F51" s="2"/>
      <c r="G51" s="3"/>
      <c r="H51" s="3"/>
      <c r="I51" s="3"/>
      <c r="J51" s="3"/>
      <c r="K51" s="3"/>
      <c r="L51" s="1"/>
    </row>
    <row r="52" spans="1:12" ht="45" x14ac:dyDescent="0.25">
      <c r="A52" s="27" t="s">
        <v>0</v>
      </c>
      <c r="B52" s="28" t="s">
        <v>31</v>
      </c>
      <c r="C52" s="29" t="s">
        <v>32</v>
      </c>
      <c r="D52" s="30" t="s">
        <v>33</v>
      </c>
      <c r="E52" s="29" t="s">
        <v>34</v>
      </c>
      <c r="F52" s="30" t="s">
        <v>33</v>
      </c>
      <c r="G52" s="31" t="s">
        <v>35</v>
      </c>
    </row>
    <row r="53" spans="1:12" x14ac:dyDescent="0.25">
      <c r="A53" s="40" t="s">
        <v>37</v>
      </c>
      <c r="B53" s="35">
        <v>38.25</v>
      </c>
      <c r="C53" s="140">
        <v>95550</v>
      </c>
      <c r="D53" s="11">
        <f>C53*B53</f>
        <v>3654787.5</v>
      </c>
      <c r="E53" s="144">
        <v>96530</v>
      </c>
      <c r="F53" s="11">
        <f>E53*B53</f>
        <v>3692272.5</v>
      </c>
      <c r="G53" s="36" t="s">
        <v>47</v>
      </c>
      <c r="I53" s="16"/>
      <c r="J53" s="16"/>
      <c r="K53" s="16"/>
    </row>
    <row r="54" spans="1:12" x14ac:dyDescent="0.25">
      <c r="A54" s="40" t="s">
        <v>38</v>
      </c>
      <c r="B54" s="35">
        <v>43.2</v>
      </c>
      <c r="C54" s="140">
        <v>90160</v>
      </c>
      <c r="D54" s="11">
        <f t="shared" ref="D54:D74" si="8">C54*B54</f>
        <v>3894912.0000000005</v>
      </c>
      <c r="E54" s="144">
        <v>91140</v>
      </c>
      <c r="F54" s="11">
        <f t="shared" ref="F54:F74" si="9">E54*B54</f>
        <v>3937248.0000000005</v>
      </c>
      <c r="G54" s="36" t="s">
        <v>47</v>
      </c>
      <c r="J54" s="16"/>
    </row>
    <row r="55" spans="1:12" x14ac:dyDescent="0.25">
      <c r="A55" s="40" t="s">
        <v>38</v>
      </c>
      <c r="B55" s="35">
        <v>45.32</v>
      </c>
      <c r="C55" s="140">
        <v>89180</v>
      </c>
      <c r="D55" s="11">
        <f t="shared" si="8"/>
        <v>4041637.6</v>
      </c>
      <c r="E55" s="144">
        <v>90160</v>
      </c>
      <c r="F55" s="11">
        <f t="shared" si="9"/>
        <v>4086051.2</v>
      </c>
      <c r="G55" s="36" t="s">
        <v>47</v>
      </c>
      <c r="J55" s="16"/>
    </row>
    <row r="56" spans="1:12" x14ac:dyDescent="0.25">
      <c r="A56" s="40" t="s">
        <v>38</v>
      </c>
      <c r="B56" s="35">
        <v>48.45</v>
      </c>
      <c r="C56" s="140">
        <v>86032</v>
      </c>
      <c r="D56" s="11">
        <f t="shared" si="8"/>
        <v>4168250.4000000004</v>
      </c>
      <c r="E56" s="144">
        <v>87012</v>
      </c>
      <c r="F56" s="11">
        <f t="shared" si="9"/>
        <v>4215731.4000000004</v>
      </c>
      <c r="G56" s="36" t="s">
        <v>47</v>
      </c>
      <c r="J56" s="16"/>
    </row>
    <row r="57" spans="1:12" ht="15.75" thickBot="1" x14ac:dyDescent="0.3">
      <c r="A57" s="51" t="s">
        <v>38</v>
      </c>
      <c r="B57" s="52">
        <v>55.52</v>
      </c>
      <c r="C57" s="115">
        <v>80510</v>
      </c>
      <c r="D57" s="22">
        <f t="shared" si="8"/>
        <v>4469915.2</v>
      </c>
      <c r="E57" s="145">
        <v>81490</v>
      </c>
      <c r="F57" s="22">
        <f t="shared" si="9"/>
        <v>4524324.8</v>
      </c>
      <c r="G57" s="23" t="s">
        <v>47</v>
      </c>
      <c r="J57" s="16"/>
    </row>
    <row r="58" spans="1:12" x14ac:dyDescent="0.25">
      <c r="A58" s="47" t="s">
        <v>42</v>
      </c>
      <c r="B58" s="48">
        <v>18.95</v>
      </c>
      <c r="C58" s="141">
        <v>117110</v>
      </c>
      <c r="D58" s="44">
        <f t="shared" si="8"/>
        <v>2219234.5</v>
      </c>
      <c r="E58" s="141">
        <v>118090</v>
      </c>
      <c r="F58" s="49">
        <f t="shared" si="9"/>
        <v>2237805.5</v>
      </c>
      <c r="G58" s="50" t="s">
        <v>10</v>
      </c>
      <c r="J58" s="16"/>
    </row>
    <row r="59" spans="1:12" x14ac:dyDescent="0.25">
      <c r="A59" s="42" t="s">
        <v>42</v>
      </c>
      <c r="B59" s="43">
        <v>20.67</v>
      </c>
      <c r="C59" s="142">
        <v>114169.99999999999</v>
      </c>
      <c r="D59" s="44">
        <f t="shared" si="8"/>
        <v>2359893.9</v>
      </c>
      <c r="E59" s="142">
        <v>115149.99999999999</v>
      </c>
      <c r="F59" s="44">
        <f t="shared" si="9"/>
        <v>2380150.5</v>
      </c>
      <c r="G59" s="45" t="s">
        <v>10</v>
      </c>
      <c r="J59" s="16"/>
    </row>
    <row r="60" spans="1:12" x14ac:dyDescent="0.25">
      <c r="A60" s="37" t="s">
        <v>43</v>
      </c>
      <c r="B60" s="38">
        <v>34.630000000000003</v>
      </c>
      <c r="C60" s="114">
        <v>99180</v>
      </c>
      <c r="D60" s="11">
        <f t="shared" si="8"/>
        <v>3434603.4000000004</v>
      </c>
      <c r="E60" s="143">
        <v>100160</v>
      </c>
      <c r="F60" s="11">
        <f t="shared" si="9"/>
        <v>3468540.8000000003</v>
      </c>
      <c r="G60" s="36" t="s">
        <v>10</v>
      </c>
      <c r="J60" s="16"/>
    </row>
    <row r="61" spans="1:12" x14ac:dyDescent="0.25">
      <c r="A61" s="40" t="s">
        <v>44</v>
      </c>
      <c r="B61" s="35">
        <v>38.25</v>
      </c>
      <c r="C61" s="140">
        <v>95550</v>
      </c>
      <c r="D61" s="11">
        <f t="shared" si="8"/>
        <v>3654787.5</v>
      </c>
      <c r="E61" s="144">
        <v>96530</v>
      </c>
      <c r="F61" s="11">
        <f t="shared" si="9"/>
        <v>3692272.5</v>
      </c>
      <c r="G61" s="36" t="s">
        <v>10</v>
      </c>
      <c r="J61" s="16"/>
    </row>
    <row r="62" spans="1:12" x14ac:dyDescent="0.25">
      <c r="A62" s="34" t="s">
        <v>43</v>
      </c>
      <c r="B62" s="35">
        <v>39</v>
      </c>
      <c r="C62" s="140">
        <v>95329</v>
      </c>
      <c r="D62" s="11">
        <f t="shared" si="8"/>
        <v>3717831</v>
      </c>
      <c r="E62" s="140">
        <v>96309</v>
      </c>
      <c r="F62" s="11">
        <f t="shared" si="9"/>
        <v>3756051</v>
      </c>
      <c r="G62" s="36" t="s">
        <v>10</v>
      </c>
      <c r="J62" s="16"/>
    </row>
    <row r="63" spans="1:12" x14ac:dyDescent="0.25">
      <c r="A63" s="37" t="s">
        <v>45</v>
      </c>
      <c r="B63" s="38">
        <v>40.89</v>
      </c>
      <c r="C63" s="114">
        <v>92120</v>
      </c>
      <c r="D63" s="39">
        <f t="shared" si="8"/>
        <v>3766786.8000000003</v>
      </c>
      <c r="E63" s="143">
        <v>93100</v>
      </c>
      <c r="F63" s="39">
        <f t="shared" si="9"/>
        <v>3806859</v>
      </c>
      <c r="G63" s="9" t="s">
        <v>10</v>
      </c>
      <c r="J63" s="16"/>
    </row>
    <row r="64" spans="1:12" x14ac:dyDescent="0.25">
      <c r="A64" s="40" t="s">
        <v>45</v>
      </c>
      <c r="B64" s="35">
        <v>43.2</v>
      </c>
      <c r="C64" s="140">
        <v>90160</v>
      </c>
      <c r="D64" s="11">
        <f t="shared" si="8"/>
        <v>3894912.0000000005</v>
      </c>
      <c r="E64" s="144">
        <v>91140</v>
      </c>
      <c r="F64" s="11">
        <f t="shared" si="9"/>
        <v>3937248.0000000005</v>
      </c>
      <c r="G64" s="36" t="s">
        <v>10</v>
      </c>
      <c r="J64" s="16"/>
    </row>
    <row r="65" spans="1:10" x14ac:dyDescent="0.25">
      <c r="A65" s="40" t="s">
        <v>45</v>
      </c>
      <c r="B65" s="35">
        <v>45.32</v>
      </c>
      <c r="C65" s="140">
        <v>89180</v>
      </c>
      <c r="D65" s="11">
        <f t="shared" si="8"/>
        <v>4041637.6</v>
      </c>
      <c r="E65" s="144">
        <v>90160</v>
      </c>
      <c r="F65" s="11">
        <f t="shared" si="9"/>
        <v>4086051.2</v>
      </c>
      <c r="G65" s="36" t="s">
        <v>10</v>
      </c>
      <c r="J65" s="16"/>
    </row>
    <row r="66" spans="1:10" x14ac:dyDescent="0.25">
      <c r="A66" s="40" t="s">
        <v>45</v>
      </c>
      <c r="B66" s="35">
        <v>48.45</v>
      </c>
      <c r="C66" s="140">
        <v>86032</v>
      </c>
      <c r="D66" s="11">
        <f t="shared" si="8"/>
        <v>4168250.4000000004</v>
      </c>
      <c r="E66" s="144">
        <v>87012</v>
      </c>
      <c r="F66" s="11">
        <f t="shared" si="9"/>
        <v>4215731.4000000004</v>
      </c>
      <c r="G66" s="36" t="s">
        <v>10</v>
      </c>
      <c r="J66" s="16"/>
    </row>
    <row r="67" spans="1:10" ht="15.75" thickBot="1" x14ac:dyDescent="0.3">
      <c r="A67" s="51" t="s">
        <v>45</v>
      </c>
      <c r="B67" s="52">
        <v>55.52</v>
      </c>
      <c r="C67" s="115">
        <v>80510</v>
      </c>
      <c r="D67" s="22">
        <f t="shared" si="8"/>
        <v>4469915.2</v>
      </c>
      <c r="E67" s="145">
        <v>81490</v>
      </c>
      <c r="F67" s="22">
        <f t="shared" si="9"/>
        <v>4524324.8</v>
      </c>
      <c r="G67" s="23" t="s">
        <v>10</v>
      </c>
      <c r="J67" s="16"/>
    </row>
    <row r="68" spans="1:10" x14ac:dyDescent="0.25">
      <c r="A68" s="47" t="s">
        <v>82</v>
      </c>
      <c r="B68" s="48">
        <v>17</v>
      </c>
      <c r="C68" s="141">
        <v>122598</v>
      </c>
      <c r="D68" s="49">
        <f t="shared" si="8"/>
        <v>2084166</v>
      </c>
      <c r="E68" s="141">
        <v>123578</v>
      </c>
      <c r="F68" s="49">
        <f t="shared" si="9"/>
        <v>2100826</v>
      </c>
      <c r="G68" s="50" t="s">
        <v>10</v>
      </c>
      <c r="J68" s="16"/>
    </row>
    <row r="69" spans="1:10" x14ac:dyDescent="0.25">
      <c r="A69" s="174" t="s">
        <v>82</v>
      </c>
      <c r="B69" s="43">
        <v>17.3</v>
      </c>
      <c r="C69" s="142">
        <v>122597.99999999999</v>
      </c>
      <c r="D69" s="44">
        <f t="shared" si="8"/>
        <v>2120945.4</v>
      </c>
      <c r="E69" s="142">
        <v>123577.99999999999</v>
      </c>
      <c r="F69" s="44">
        <f t="shared" si="9"/>
        <v>2137899.4</v>
      </c>
      <c r="G69" s="45" t="s">
        <v>10</v>
      </c>
      <c r="J69" s="16"/>
    </row>
    <row r="70" spans="1:10" x14ac:dyDescent="0.25">
      <c r="A70" s="173" t="s">
        <v>82</v>
      </c>
      <c r="B70" s="43">
        <v>20</v>
      </c>
      <c r="C70" s="142">
        <v>117698</v>
      </c>
      <c r="D70" s="44">
        <f t="shared" si="8"/>
        <v>2353960</v>
      </c>
      <c r="E70" s="142">
        <v>118678</v>
      </c>
      <c r="F70" s="44">
        <f t="shared" si="9"/>
        <v>2373560</v>
      </c>
      <c r="G70" s="45" t="s">
        <v>10</v>
      </c>
      <c r="J70" s="16"/>
    </row>
    <row r="71" spans="1:10" x14ac:dyDescent="0.25">
      <c r="A71" s="174" t="s">
        <v>82</v>
      </c>
      <c r="B71" s="43">
        <v>20.3</v>
      </c>
      <c r="C71" s="142">
        <v>117697.99999999999</v>
      </c>
      <c r="D71" s="44">
        <f t="shared" si="8"/>
        <v>2389269.4</v>
      </c>
      <c r="E71" s="142">
        <v>118677.99999999999</v>
      </c>
      <c r="F71" s="44">
        <f t="shared" si="9"/>
        <v>2409163.4</v>
      </c>
      <c r="G71" s="45" t="s">
        <v>10</v>
      </c>
      <c r="J71" s="16"/>
    </row>
    <row r="72" spans="1:10" x14ac:dyDescent="0.25">
      <c r="A72" s="40" t="s">
        <v>83</v>
      </c>
      <c r="B72" s="35">
        <v>42.1</v>
      </c>
      <c r="C72" s="140">
        <v>90160</v>
      </c>
      <c r="D72" s="11">
        <f t="shared" si="8"/>
        <v>3795736</v>
      </c>
      <c r="E72" s="144">
        <v>91140</v>
      </c>
      <c r="F72" s="11">
        <f t="shared" si="9"/>
        <v>3836994</v>
      </c>
      <c r="G72" s="36" t="s">
        <v>10</v>
      </c>
      <c r="J72" s="16"/>
    </row>
    <row r="73" spans="1:10" x14ac:dyDescent="0.25">
      <c r="A73" s="37" t="s">
        <v>84</v>
      </c>
      <c r="B73" s="35">
        <v>46.7</v>
      </c>
      <c r="C73" s="140">
        <v>89180</v>
      </c>
      <c r="D73" s="11">
        <f t="shared" si="8"/>
        <v>4164706.0000000005</v>
      </c>
      <c r="E73" s="144">
        <v>90160</v>
      </c>
      <c r="F73" s="11">
        <f t="shared" si="9"/>
        <v>4210472</v>
      </c>
      <c r="G73" s="36" t="s">
        <v>10</v>
      </c>
      <c r="J73" s="16"/>
    </row>
    <row r="74" spans="1:10" ht="15.75" thickBot="1" x14ac:dyDescent="0.3">
      <c r="A74" s="51" t="s">
        <v>84</v>
      </c>
      <c r="B74" s="52">
        <v>57.1</v>
      </c>
      <c r="C74" s="115">
        <v>80510</v>
      </c>
      <c r="D74" s="22">
        <f t="shared" si="8"/>
        <v>4597121</v>
      </c>
      <c r="E74" s="145">
        <v>81490</v>
      </c>
      <c r="F74" s="22">
        <f t="shared" si="9"/>
        <v>4653079</v>
      </c>
      <c r="G74" s="23" t="s">
        <v>10</v>
      </c>
      <c r="J74" s="16"/>
    </row>
  </sheetData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C4" sqref="C4"/>
    </sheetView>
  </sheetViews>
  <sheetFormatPr defaultRowHeight="15" x14ac:dyDescent="0.25"/>
  <cols>
    <col min="1" max="1" width="22.85546875" customWidth="1"/>
    <col min="2" max="2" width="10.42578125" customWidth="1"/>
    <col min="3" max="3" width="14.42578125" customWidth="1"/>
    <col min="4" max="4" width="16" customWidth="1"/>
    <col min="5" max="5" width="17.7109375" customWidth="1"/>
    <col min="6" max="6" width="19" customWidth="1"/>
    <col min="7" max="7" width="21.7109375" customWidth="1"/>
    <col min="8" max="8" width="28.5703125" customWidth="1"/>
    <col min="13" max="13" width="9.140625" customWidth="1"/>
  </cols>
  <sheetData>
    <row r="1" spans="1:8" ht="19.5" thickBot="1" x14ac:dyDescent="0.35">
      <c r="A1" s="10" t="s">
        <v>94</v>
      </c>
    </row>
    <row r="2" spans="1:8" s="77" customFormat="1" ht="99" customHeight="1" x14ac:dyDescent="0.25">
      <c r="A2" s="76" t="s">
        <v>0</v>
      </c>
      <c r="B2" s="29" t="s">
        <v>1</v>
      </c>
      <c r="C2" s="29" t="s">
        <v>32</v>
      </c>
      <c r="D2" s="30" t="s">
        <v>52</v>
      </c>
      <c r="E2" s="30" t="s">
        <v>53</v>
      </c>
      <c r="F2" s="30" t="s">
        <v>54</v>
      </c>
      <c r="G2" s="30" t="s">
        <v>35</v>
      </c>
      <c r="H2" s="31" t="s">
        <v>50</v>
      </c>
    </row>
    <row r="3" spans="1:8" x14ac:dyDescent="0.25">
      <c r="A3" s="70" t="s">
        <v>49</v>
      </c>
      <c r="B3" s="69">
        <v>45.32</v>
      </c>
      <c r="C3" s="146">
        <v>91000</v>
      </c>
      <c r="D3" s="74">
        <f t="shared" ref="D3" si="0">C3*B3</f>
        <v>4124120</v>
      </c>
      <c r="E3" s="78">
        <f>D3*106%</f>
        <v>4371567.2</v>
      </c>
      <c r="F3" s="78">
        <f>D3*98%</f>
        <v>4041637.6</v>
      </c>
      <c r="G3" s="75" t="s">
        <v>10</v>
      </c>
      <c r="H3" s="71" t="s">
        <v>48</v>
      </c>
    </row>
    <row r="7" spans="1:8" x14ac:dyDescent="0.25">
      <c r="D7" s="16"/>
      <c r="F7" s="16"/>
    </row>
    <row r="8" spans="1:8" x14ac:dyDescent="0.25">
      <c r="D8" s="16"/>
      <c r="F8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Кольцово</vt:lpstr>
      <vt:lpstr>ЖК Волга Лайф</vt:lpstr>
      <vt:lpstr>ЖК Лесная Мелодия 3</vt:lpstr>
      <vt:lpstr>ЖК Медовый</vt:lpstr>
      <vt:lpstr>ПИФ МЕдовый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2024-05-20T08:12:38Z</cp:lastPrinted>
  <dcterms:created xsi:type="dcterms:W3CDTF">2019-02-27T13:48:07Z</dcterms:created>
  <dcterms:modified xsi:type="dcterms:W3CDTF">2024-06-17T06:40:00Z</dcterms:modified>
</cp:coreProperties>
</file>